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asis\Dropbox\2017 BM ManAcc1\Final Session Slides\"/>
    </mc:Choice>
  </mc:AlternateContent>
  <bookViews>
    <workbookView xWindow="0" yWindow="0" windowWidth="20730" windowHeight="11760"/>
  </bookViews>
  <sheets>
    <sheet name="Sheet1" sheetId="6" r:id="rId1"/>
  </sheets>
  <calcPr calcId="152511"/>
</workbook>
</file>

<file path=xl/calcChain.xml><?xml version="1.0" encoding="utf-8"?>
<calcChain xmlns="http://schemas.openxmlformats.org/spreadsheetml/2006/main">
  <c r="AV128" i="6" l="1"/>
  <c r="AV129" i="6"/>
  <c r="AV130" i="6"/>
  <c r="AV131" i="6"/>
  <c r="AV132" i="6"/>
  <c r="AV133" i="6"/>
  <c r="AV134" i="6"/>
  <c r="AV135" i="6"/>
  <c r="AV136" i="6"/>
  <c r="AV137" i="6"/>
  <c r="AV138" i="6"/>
  <c r="AV139" i="6"/>
  <c r="AV140" i="6"/>
  <c r="AV141" i="6"/>
  <c r="AV142" i="6"/>
  <c r="AV143" i="6"/>
  <c r="AV144" i="6"/>
  <c r="AV145" i="6"/>
  <c r="AV146" i="6"/>
  <c r="AV147" i="6"/>
  <c r="AV148" i="6"/>
  <c r="AV149" i="6"/>
  <c r="AV150" i="6"/>
  <c r="AV151" i="6"/>
  <c r="AV152" i="6"/>
  <c r="AV153" i="6"/>
  <c r="AV154" i="6"/>
  <c r="AV155" i="6"/>
  <c r="AV156" i="6"/>
  <c r="AV157" i="6"/>
  <c r="AV158" i="6"/>
  <c r="AV159" i="6"/>
  <c r="AV160" i="6"/>
  <c r="AV161" i="6"/>
  <c r="AV162" i="6"/>
  <c r="AV163" i="6"/>
  <c r="AV164" i="6"/>
  <c r="AV165" i="6"/>
  <c r="AV166" i="6"/>
  <c r="AV167" i="6"/>
  <c r="AV168" i="6"/>
  <c r="AV169" i="6"/>
  <c r="AV170" i="6"/>
  <c r="AV171" i="6"/>
  <c r="AV172" i="6"/>
  <c r="AV173" i="6"/>
  <c r="AV174" i="6"/>
  <c r="AV175" i="6"/>
  <c r="AV176" i="6"/>
  <c r="AV177" i="6"/>
  <c r="AV178" i="6"/>
  <c r="AV179" i="6"/>
  <c r="AV180" i="6"/>
  <c r="AV181" i="6"/>
  <c r="AV182" i="6"/>
  <c r="AV183" i="6"/>
  <c r="AV184" i="6"/>
  <c r="AV185" i="6"/>
  <c r="AV186" i="6"/>
  <c r="AV187" i="6"/>
  <c r="AV188" i="6"/>
  <c r="AV189" i="6"/>
  <c r="AV190" i="6"/>
  <c r="AV191" i="6"/>
  <c r="AV192" i="6"/>
  <c r="AV193" i="6"/>
  <c r="AV194" i="6"/>
  <c r="AV195" i="6"/>
  <c r="BN195" i="6"/>
  <c r="BN194" i="6"/>
  <c r="BN193" i="6"/>
  <c r="BN192" i="6"/>
  <c r="BN191" i="6"/>
  <c r="BN190" i="6"/>
  <c r="BN189" i="6"/>
  <c r="BN188" i="6"/>
  <c r="BN187" i="6"/>
  <c r="BN186" i="6"/>
  <c r="BN185" i="6"/>
  <c r="BN184" i="6"/>
  <c r="BN183" i="6"/>
  <c r="BN182" i="6"/>
  <c r="BN181" i="6"/>
  <c r="BN180" i="6"/>
  <c r="BN179" i="6"/>
  <c r="BN178" i="6"/>
  <c r="BN177" i="6"/>
  <c r="BN176" i="6"/>
  <c r="BN175" i="6"/>
  <c r="BN174" i="6"/>
  <c r="BN173" i="6"/>
  <c r="BN172" i="6"/>
  <c r="BN171" i="6"/>
  <c r="BN170" i="6"/>
  <c r="BN169" i="6"/>
  <c r="BN168" i="6"/>
  <c r="BN167" i="6"/>
  <c r="BN166" i="6"/>
  <c r="BN165" i="6"/>
  <c r="BN164" i="6"/>
  <c r="BN163" i="6"/>
  <c r="BN162" i="6"/>
  <c r="BN161" i="6"/>
  <c r="BN160" i="6"/>
  <c r="BN159" i="6"/>
  <c r="BN158" i="6"/>
  <c r="BN157" i="6"/>
  <c r="BN156" i="6"/>
  <c r="BN155" i="6"/>
  <c r="BN154" i="6"/>
  <c r="BN153" i="6"/>
  <c r="BN152" i="6"/>
  <c r="BN151" i="6"/>
  <c r="BN150" i="6"/>
  <c r="BN149" i="6"/>
  <c r="BN148" i="6"/>
  <c r="BN147" i="6"/>
  <c r="BN146" i="6"/>
  <c r="BN145" i="6"/>
  <c r="BN144" i="6"/>
  <c r="BN143" i="6"/>
  <c r="BN142" i="6"/>
  <c r="BN141" i="6"/>
  <c r="BN140" i="6"/>
  <c r="BN139" i="6"/>
  <c r="BN138" i="6"/>
  <c r="BN137" i="6"/>
  <c r="BN136" i="6"/>
  <c r="BN135" i="6"/>
  <c r="BN134" i="6"/>
  <c r="BN133" i="6"/>
  <c r="BN132" i="6"/>
  <c r="BN131" i="6"/>
  <c r="BN130" i="6"/>
  <c r="BN129" i="6"/>
  <c r="BN128" i="6"/>
  <c r="BN127" i="6"/>
  <c r="BN126" i="6"/>
  <c r="BN125" i="6"/>
  <c r="BN124" i="6"/>
  <c r="BN123" i="6"/>
  <c r="BN122" i="6"/>
  <c r="BN121" i="6"/>
  <c r="BN120" i="6"/>
  <c r="BN119" i="6"/>
  <c r="BN118" i="6"/>
  <c r="BN117" i="6"/>
  <c r="BN116" i="6"/>
  <c r="BN115" i="6"/>
  <c r="BN114" i="6"/>
  <c r="BN113" i="6"/>
  <c r="BN112" i="6"/>
  <c r="BN111" i="6"/>
  <c r="BN110" i="6"/>
  <c r="BN109" i="6"/>
  <c r="BN108" i="6"/>
  <c r="BN107" i="6"/>
  <c r="BN106" i="6"/>
  <c r="BN105" i="6"/>
  <c r="BN104" i="6"/>
  <c r="BN103" i="6"/>
  <c r="BN102" i="6"/>
  <c r="BN101" i="6"/>
  <c r="BN100" i="6"/>
  <c r="BN99" i="6"/>
  <c r="BN98" i="6"/>
  <c r="BN97" i="6"/>
  <c r="BN96" i="6"/>
  <c r="BN95" i="6"/>
  <c r="BN94" i="6"/>
  <c r="BN93" i="6"/>
  <c r="BN92" i="6"/>
  <c r="BN91" i="6"/>
  <c r="BN90" i="6"/>
  <c r="BN89" i="6"/>
  <c r="BN88" i="6"/>
  <c r="BN87" i="6"/>
  <c r="BN86" i="6"/>
  <c r="BN85" i="6"/>
  <c r="BN84" i="6"/>
  <c r="BN83" i="6"/>
  <c r="BN82" i="6"/>
  <c r="BN81" i="6"/>
  <c r="BN80" i="6"/>
  <c r="BN79" i="6"/>
  <c r="BN78" i="6"/>
  <c r="BN77" i="6"/>
  <c r="BN76" i="6"/>
  <c r="BN75" i="6"/>
  <c r="BN74" i="6"/>
  <c r="BN73" i="6"/>
  <c r="BN72" i="6"/>
  <c r="BN71" i="6"/>
  <c r="BN70" i="6"/>
  <c r="BN69" i="6"/>
  <c r="BN68" i="6"/>
  <c r="BN67" i="6"/>
  <c r="BN66" i="6"/>
  <c r="BN65" i="6"/>
  <c r="BN64" i="6"/>
  <c r="BN63" i="6"/>
  <c r="BN62" i="6"/>
  <c r="BN61" i="6"/>
  <c r="BN60" i="6"/>
  <c r="BN59" i="6"/>
  <c r="BN58" i="6"/>
  <c r="BN57" i="6"/>
  <c r="BN56" i="6"/>
  <c r="BN55" i="6"/>
  <c r="BN54" i="6"/>
  <c r="BN53" i="6"/>
  <c r="BN52" i="6"/>
  <c r="BN51" i="6"/>
  <c r="BN50" i="6"/>
  <c r="BN49" i="6"/>
  <c r="BN48" i="6"/>
  <c r="BN47" i="6"/>
  <c r="BN46" i="6"/>
  <c r="BN45" i="6"/>
  <c r="BN44" i="6"/>
  <c r="BN43" i="6"/>
  <c r="BN42" i="6"/>
  <c r="BN41" i="6"/>
  <c r="BN40" i="6"/>
  <c r="BN39" i="6"/>
  <c r="BN38" i="6"/>
  <c r="BN37" i="6"/>
  <c r="BN36" i="6"/>
  <c r="BN35" i="6"/>
  <c r="BN34" i="6"/>
  <c r="BN33" i="6"/>
  <c r="BN32" i="6"/>
  <c r="BN31" i="6"/>
  <c r="BN30" i="6"/>
  <c r="BN29" i="6"/>
  <c r="BN28" i="6"/>
  <c r="BN27" i="6"/>
  <c r="BN26" i="6"/>
  <c r="BN25" i="6"/>
  <c r="BN24" i="6"/>
  <c r="BN23" i="6"/>
  <c r="BN22" i="6"/>
  <c r="BN21" i="6"/>
  <c r="BN20" i="6"/>
  <c r="BN19" i="6"/>
  <c r="BN18" i="6"/>
  <c r="BN17" i="6"/>
  <c r="BN16" i="6"/>
  <c r="BN15" i="6"/>
  <c r="BN14" i="6"/>
  <c r="BN13" i="6"/>
  <c r="BN12" i="6"/>
  <c r="BN11" i="6"/>
  <c r="BN10" i="6"/>
  <c r="BN9" i="6"/>
  <c r="BN8" i="6"/>
  <c r="BN7" i="6"/>
  <c r="BN6" i="6"/>
  <c r="BN5" i="6"/>
  <c r="BN4" i="6"/>
  <c r="BN3" i="6"/>
  <c r="BM193" i="6"/>
  <c r="BM192" i="6"/>
  <c r="BM191" i="6"/>
  <c r="BM190" i="6"/>
  <c r="BM189" i="6"/>
  <c r="BM188" i="6"/>
  <c r="BM187" i="6"/>
  <c r="BM186" i="6"/>
  <c r="BM185" i="6"/>
  <c r="BM184" i="6"/>
  <c r="BM183" i="6"/>
  <c r="BM182" i="6"/>
  <c r="BM181" i="6"/>
  <c r="BM180" i="6"/>
  <c r="BM179" i="6"/>
  <c r="BM178" i="6"/>
  <c r="BM177" i="6"/>
  <c r="BM176" i="6"/>
  <c r="BM175" i="6"/>
  <c r="BM174" i="6"/>
  <c r="BM173" i="6"/>
  <c r="BM172" i="6"/>
  <c r="BM171" i="6"/>
  <c r="BM170" i="6"/>
  <c r="BM169" i="6"/>
  <c r="BM168" i="6"/>
  <c r="BM167" i="6"/>
  <c r="BM166" i="6"/>
  <c r="BM165" i="6"/>
  <c r="BM164" i="6"/>
  <c r="BM163" i="6"/>
  <c r="BM162" i="6"/>
  <c r="BM161" i="6"/>
  <c r="BM160" i="6"/>
  <c r="BM159" i="6"/>
  <c r="BM158" i="6"/>
  <c r="BM157" i="6"/>
  <c r="BM156" i="6"/>
  <c r="BM155" i="6"/>
  <c r="BM154" i="6"/>
  <c r="BM153" i="6"/>
  <c r="BM152" i="6"/>
  <c r="BM151" i="6"/>
  <c r="BM150" i="6"/>
  <c r="BM149" i="6"/>
  <c r="BM148" i="6"/>
  <c r="BM147" i="6"/>
  <c r="BM146" i="6"/>
  <c r="BM145" i="6"/>
  <c r="BM144" i="6"/>
  <c r="BM143" i="6"/>
  <c r="BM142" i="6"/>
  <c r="BM141" i="6"/>
  <c r="BM140" i="6"/>
  <c r="BM139" i="6"/>
  <c r="BM138" i="6"/>
  <c r="BM137" i="6"/>
  <c r="BM136" i="6"/>
  <c r="BM135" i="6"/>
  <c r="BM134" i="6"/>
  <c r="BM133" i="6"/>
  <c r="BM132" i="6"/>
  <c r="BM131" i="6"/>
  <c r="BM130" i="6"/>
  <c r="BM129" i="6"/>
  <c r="BM128" i="6"/>
  <c r="BM127" i="6"/>
  <c r="BM126" i="6"/>
  <c r="BM125" i="6"/>
  <c r="BM124" i="6"/>
  <c r="BM123" i="6"/>
  <c r="BM122" i="6"/>
  <c r="BM121" i="6"/>
  <c r="BM120" i="6"/>
  <c r="BM119" i="6"/>
  <c r="BM118" i="6"/>
  <c r="BM117" i="6"/>
  <c r="BM116" i="6"/>
  <c r="BM115" i="6"/>
  <c r="BM114" i="6"/>
  <c r="BM113" i="6"/>
  <c r="BM112" i="6"/>
  <c r="BM111" i="6"/>
  <c r="BM110" i="6"/>
  <c r="BM109" i="6"/>
  <c r="BM108" i="6"/>
  <c r="BM107" i="6"/>
  <c r="BM106" i="6"/>
  <c r="BM105" i="6"/>
  <c r="BM104" i="6"/>
  <c r="BM103" i="6"/>
  <c r="BM102" i="6"/>
  <c r="BM101" i="6"/>
  <c r="BM100" i="6"/>
  <c r="BM99" i="6"/>
  <c r="BM98" i="6"/>
  <c r="BM97" i="6"/>
  <c r="BM96" i="6"/>
  <c r="BM95" i="6"/>
  <c r="BM94" i="6"/>
  <c r="BM93" i="6"/>
  <c r="BM92" i="6"/>
  <c r="BM91" i="6"/>
  <c r="BM90" i="6"/>
  <c r="BM89" i="6"/>
  <c r="BM88" i="6"/>
  <c r="BM87" i="6"/>
  <c r="BM86" i="6"/>
  <c r="BM85" i="6"/>
  <c r="BM84" i="6"/>
  <c r="BM83" i="6"/>
  <c r="BM82" i="6"/>
  <c r="BM81" i="6"/>
  <c r="BM80" i="6"/>
  <c r="BM79" i="6"/>
  <c r="BM78" i="6"/>
  <c r="BM77" i="6"/>
  <c r="BM76" i="6"/>
  <c r="BM75" i="6"/>
  <c r="BM74" i="6"/>
  <c r="BM73" i="6"/>
  <c r="BM72" i="6"/>
  <c r="BM71" i="6"/>
  <c r="BM70" i="6"/>
  <c r="BM69" i="6"/>
  <c r="BM68" i="6"/>
  <c r="BM67" i="6"/>
  <c r="BM66" i="6"/>
  <c r="BM65" i="6"/>
  <c r="BM64" i="6"/>
  <c r="BM63" i="6"/>
  <c r="BM62" i="6"/>
  <c r="BM61" i="6"/>
  <c r="BM60" i="6"/>
  <c r="BM59" i="6"/>
  <c r="BM58" i="6"/>
  <c r="BM57" i="6"/>
  <c r="BM56" i="6"/>
  <c r="BM55" i="6"/>
  <c r="BM54" i="6"/>
  <c r="BM53" i="6"/>
  <c r="BM52" i="6"/>
  <c r="BM51" i="6"/>
  <c r="BM50" i="6"/>
  <c r="BM49" i="6"/>
  <c r="BM48" i="6"/>
  <c r="BM47" i="6"/>
  <c r="BM46" i="6"/>
  <c r="BM45" i="6"/>
  <c r="BM44" i="6"/>
  <c r="BM43" i="6"/>
  <c r="BM42" i="6"/>
  <c r="BM41" i="6"/>
  <c r="BM40" i="6"/>
  <c r="BM39" i="6"/>
  <c r="BM38" i="6"/>
  <c r="BM37" i="6"/>
  <c r="BM36" i="6"/>
  <c r="BM35" i="6"/>
  <c r="BM34" i="6"/>
  <c r="BM33" i="6"/>
  <c r="BM32" i="6"/>
  <c r="BM31" i="6"/>
  <c r="BM30" i="6"/>
  <c r="BM29" i="6"/>
  <c r="BM28" i="6"/>
  <c r="BM27" i="6"/>
  <c r="BM26" i="6"/>
  <c r="BM25" i="6"/>
  <c r="BM24" i="6"/>
  <c r="BM23" i="6"/>
  <c r="BM22" i="6"/>
  <c r="BM21" i="6"/>
  <c r="BM20" i="6"/>
  <c r="BM19" i="6"/>
  <c r="BM18" i="6"/>
  <c r="BM17" i="6"/>
  <c r="BM16" i="6"/>
  <c r="BM15" i="6"/>
  <c r="BM14" i="6"/>
  <c r="BM13" i="6"/>
  <c r="BM12" i="6"/>
  <c r="BM11" i="6"/>
  <c r="BM10" i="6"/>
  <c r="BM9" i="6"/>
  <c r="BM8" i="6"/>
  <c r="BM7" i="6"/>
  <c r="BM6" i="6"/>
  <c r="BM5" i="6"/>
  <c r="BM4" i="6"/>
  <c r="BM3" i="6"/>
  <c r="BJ191" i="6"/>
  <c r="BJ190" i="6"/>
  <c r="BJ189" i="6"/>
  <c r="BJ188" i="6"/>
  <c r="BJ187" i="6"/>
  <c r="BJ186" i="6"/>
  <c r="BJ185" i="6"/>
  <c r="BJ184" i="6"/>
  <c r="BJ183" i="6"/>
  <c r="BJ182" i="6"/>
  <c r="BJ181" i="6"/>
  <c r="BJ180" i="6"/>
  <c r="BJ179" i="6"/>
  <c r="BJ178" i="6"/>
  <c r="BJ177" i="6"/>
  <c r="BJ176" i="6"/>
  <c r="BJ175" i="6"/>
  <c r="BJ174" i="6"/>
  <c r="BJ173" i="6"/>
  <c r="BJ172" i="6"/>
  <c r="BJ171" i="6"/>
  <c r="BJ170" i="6"/>
  <c r="BJ169" i="6"/>
  <c r="BJ168" i="6"/>
  <c r="BJ167" i="6"/>
  <c r="BJ166" i="6"/>
  <c r="BJ165" i="6"/>
  <c r="BJ164" i="6"/>
  <c r="BJ163" i="6"/>
  <c r="BJ162" i="6"/>
  <c r="BJ161" i="6"/>
  <c r="BJ160" i="6"/>
  <c r="BJ159" i="6"/>
  <c r="BJ158" i="6"/>
  <c r="BJ157" i="6"/>
  <c r="BJ156" i="6"/>
  <c r="BJ155" i="6"/>
  <c r="BJ154" i="6"/>
  <c r="BJ153" i="6"/>
  <c r="BJ152" i="6"/>
  <c r="BJ151" i="6"/>
  <c r="BJ150" i="6"/>
  <c r="BJ149" i="6"/>
  <c r="BJ148" i="6"/>
  <c r="BJ147" i="6"/>
  <c r="BJ146" i="6"/>
  <c r="BJ145" i="6"/>
  <c r="BJ144" i="6"/>
  <c r="BJ143" i="6"/>
  <c r="BJ142" i="6"/>
  <c r="BJ141" i="6"/>
  <c r="BJ140" i="6"/>
  <c r="BJ139" i="6"/>
  <c r="BJ138" i="6"/>
  <c r="BJ137" i="6"/>
  <c r="BJ136" i="6"/>
  <c r="BJ135" i="6"/>
  <c r="BJ134" i="6"/>
  <c r="BJ133" i="6"/>
  <c r="BJ132" i="6"/>
  <c r="BJ131" i="6"/>
  <c r="BJ130" i="6"/>
  <c r="BJ129" i="6"/>
  <c r="BJ128" i="6"/>
  <c r="BJ127" i="6"/>
  <c r="BJ126" i="6"/>
  <c r="BJ125" i="6"/>
  <c r="BJ124" i="6"/>
  <c r="BJ123" i="6"/>
  <c r="BJ122" i="6"/>
  <c r="BJ121" i="6"/>
  <c r="BJ120" i="6"/>
  <c r="BJ119" i="6"/>
  <c r="BJ118" i="6"/>
  <c r="BJ117" i="6"/>
  <c r="BJ116" i="6"/>
  <c r="BJ115" i="6"/>
  <c r="BJ114" i="6"/>
  <c r="BJ113" i="6"/>
  <c r="BJ112" i="6"/>
  <c r="BJ111" i="6"/>
  <c r="BJ110" i="6"/>
  <c r="BJ109" i="6"/>
  <c r="BJ108" i="6"/>
  <c r="BJ107" i="6"/>
  <c r="BJ106" i="6"/>
  <c r="BJ105" i="6"/>
  <c r="BJ104" i="6"/>
  <c r="BJ103" i="6"/>
  <c r="BJ102" i="6"/>
  <c r="BJ101" i="6"/>
  <c r="BJ100" i="6"/>
  <c r="BJ99" i="6"/>
  <c r="BJ98" i="6"/>
  <c r="BJ97" i="6"/>
  <c r="BJ96" i="6"/>
  <c r="BJ95" i="6"/>
  <c r="BJ94" i="6"/>
  <c r="BJ93" i="6"/>
  <c r="BJ92" i="6"/>
  <c r="BJ91" i="6"/>
  <c r="BJ90" i="6"/>
  <c r="BJ89" i="6"/>
  <c r="BJ88" i="6"/>
  <c r="BJ87" i="6"/>
  <c r="BJ86" i="6"/>
  <c r="BJ85" i="6"/>
  <c r="BJ84" i="6"/>
  <c r="BJ83" i="6"/>
  <c r="BJ82" i="6"/>
  <c r="BJ81" i="6"/>
  <c r="BJ80" i="6"/>
  <c r="BJ79" i="6"/>
  <c r="BJ78" i="6"/>
  <c r="BJ77" i="6"/>
  <c r="BJ76" i="6"/>
  <c r="BJ75" i="6"/>
  <c r="BJ74" i="6"/>
  <c r="BJ73" i="6"/>
  <c r="BJ72" i="6"/>
  <c r="BJ71" i="6"/>
  <c r="BJ70" i="6"/>
  <c r="BJ69" i="6"/>
  <c r="BJ68" i="6"/>
  <c r="BJ67" i="6"/>
  <c r="BJ66" i="6"/>
  <c r="BJ65" i="6"/>
  <c r="BJ64" i="6"/>
  <c r="BJ63" i="6"/>
  <c r="BJ62" i="6"/>
  <c r="BJ61" i="6"/>
  <c r="BJ60" i="6"/>
  <c r="BJ59" i="6"/>
  <c r="BJ58" i="6"/>
  <c r="BJ57" i="6"/>
  <c r="BJ56" i="6"/>
  <c r="BJ55" i="6"/>
  <c r="BJ54" i="6"/>
  <c r="BJ53" i="6"/>
  <c r="BJ52" i="6"/>
  <c r="BJ51" i="6"/>
  <c r="BJ50" i="6"/>
  <c r="BJ49" i="6"/>
  <c r="BJ48" i="6"/>
  <c r="BJ47" i="6"/>
  <c r="BJ46" i="6"/>
  <c r="BJ45" i="6"/>
  <c r="BJ44" i="6"/>
  <c r="BJ43" i="6"/>
  <c r="BJ42" i="6"/>
  <c r="BJ41" i="6"/>
  <c r="BJ40" i="6"/>
  <c r="BJ39" i="6"/>
  <c r="BJ38" i="6"/>
  <c r="BJ37" i="6"/>
  <c r="BJ36" i="6"/>
  <c r="BJ35" i="6"/>
  <c r="BJ34" i="6"/>
  <c r="BJ33" i="6"/>
  <c r="BJ32" i="6"/>
  <c r="BJ31" i="6"/>
  <c r="BJ30" i="6"/>
  <c r="BJ29" i="6"/>
  <c r="BJ28" i="6"/>
  <c r="BJ27" i="6"/>
  <c r="BJ26" i="6"/>
  <c r="BJ25" i="6"/>
  <c r="BJ24" i="6"/>
  <c r="BJ23" i="6"/>
  <c r="BJ22" i="6"/>
  <c r="BJ21" i="6"/>
  <c r="BJ20" i="6"/>
  <c r="BJ19" i="6"/>
  <c r="BJ18" i="6"/>
  <c r="BJ17" i="6"/>
  <c r="BJ16" i="6"/>
  <c r="BJ15" i="6"/>
  <c r="BJ14" i="6"/>
  <c r="BJ13" i="6"/>
  <c r="BJ12" i="6"/>
  <c r="BJ11" i="6"/>
  <c r="BJ10" i="6"/>
  <c r="BJ9" i="6"/>
  <c r="BJ8" i="6"/>
  <c r="BJ7" i="6"/>
  <c r="BJ6" i="6"/>
  <c r="BJ5" i="6"/>
  <c r="BJ4" i="6"/>
  <c r="BJ3" i="6"/>
  <c r="BI194" i="6"/>
  <c r="BI193" i="6"/>
  <c r="BI192" i="6"/>
  <c r="BI191" i="6"/>
  <c r="BI190" i="6"/>
  <c r="BI189" i="6"/>
  <c r="BI188" i="6"/>
  <c r="BI187" i="6"/>
  <c r="BI186" i="6"/>
  <c r="BI185" i="6"/>
  <c r="BI184" i="6"/>
  <c r="BI183" i="6"/>
  <c r="BI182" i="6"/>
  <c r="BI181" i="6"/>
  <c r="BI180" i="6"/>
  <c r="BI179" i="6"/>
  <c r="BI178" i="6"/>
  <c r="BI177" i="6"/>
  <c r="BI176" i="6"/>
  <c r="BI175" i="6"/>
  <c r="BI174" i="6"/>
  <c r="BI173" i="6"/>
  <c r="BI172" i="6"/>
  <c r="BI171" i="6"/>
  <c r="BI170" i="6"/>
  <c r="BI169" i="6"/>
  <c r="BI168" i="6"/>
  <c r="BI167" i="6"/>
  <c r="BI166" i="6"/>
  <c r="BI165" i="6"/>
  <c r="BI164" i="6"/>
  <c r="BI163" i="6"/>
  <c r="BI162" i="6"/>
  <c r="BI161" i="6"/>
  <c r="BI160" i="6"/>
  <c r="BI159" i="6"/>
  <c r="BI158" i="6"/>
  <c r="BI157" i="6"/>
  <c r="BI156" i="6"/>
  <c r="BI155" i="6"/>
  <c r="BI154" i="6"/>
  <c r="BI153" i="6"/>
  <c r="BI152" i="6"/>
  <c r="BI151" i="6"/>
  <c r="BI150" i="6"/>
  <c r="BI149" i="6"/>
  <c r="BI148" i="6"/>
  <c r="BI147" i="6"/>
  <c r="BI146" i="6"/>
  <c r="BI145" i="6"/>
  <c r="BI144" i="6"/>
  <c r="BI143" i="6"/>
  <c r="BI142" i="6"/>
  <c r="BI141" i="6"/>
  <c r="BI140" i="6"/>
  <c r="BI139" i="6"/>
  <c r="BI138" i="6"/>
  <c r="BI137" i="6"/>
  <c r="BI136" i="6"/>
  <c r="BI135" i="6"/>
  <c r="BI134" i="6"/>
  <c r="BI133" i="6"/>
  <c r="BI132" i="6"/>
  <c r="BI131" i="6"/>
  <c r="BI130" i="6"/>
  <c r="BI129" i="6"/>
  <c r="BI128" i="6"/>
  <c r="BI127" i="6"/>
  <c r="BI126" i="6"/>
  <c r="BI125" i="6"/>
  <c r="BI124" i="6"/>
  <c r="BI123" i="6"/>
  <c r="BI122" i="6"/>
  <c r="BI121" i="6"/>
  <c r="BI120" i="6"/>
  <c r="BI119" i="6"/>
  <c r="BI118" i="6"/>
  <c r="BI117" i="6"/>
  <c r="BI116" i="6"/>
  <c r="BI115" i="6"/>
  <c r="BI114" i="6"/>
  <c r="BI113" i="6"/>
  <c r="BI112" i="6"/>
  <c r="BI111" i="6"/>
  <c r="BI110" i="6"/>
  <c r="BI109" i="6"/>
  <c r="BI108" i="6"/>
  <c r="BI107" i="6"/>
  <c r="BI106" i="6"/>
  <c r="BI105" i="6"/>
  <c r="BI104" i="6"/>
  <c r="BI103" i="6"/>
  <c r="BI102" i="6"/>
  <c r="BI101" i="6"/>
  <c r="BI100" i="6"/>
  <c r="BI99" i="6"/>
  <c r="BI98" i="6"/>
  <c r="BI97" i="6"/>
  <c r="BI96" i="6"/>
  <c r="BI95" i="6"/>
  <c r="BI94" i="6"/>
  <c r="BI93" i="6"/>
  <c r="BI92" i="6"/>
  <c r="BI91" i="6"/>
  <c r="BI90" i="6"/>
  <c r="BI89" i="6"/>
  <c r="BI88" i="6"/>
  <c r="BI87" i="6"/>
  <c r="BI86" i="6"/>
  <c r="BI85" i="6"/>
  <c r="BI84" i="6"/>
  <c r="BI83" i="6"/>
  <c r="BI82" i="6"/>
  <c r="BI81" i="6"/>
  <c r="BI80" i="6"/>
  <c r="BI79" i="6"/>
  <c r="BI78" i="6"/>
  <c r="BI77" i="6"/>
  <c r="BI76" i="6"/>
  <c r="BI75" i="6"/>
  <c r="BI74" i="6"/>
  <c r="BI73" i="6"/>
  <c r="BI72" i="6"/>
  <c r="BI71" i="6"/>
  <c r="BI70" i="6"/>
  <c r="BI69" i="6"/>
  <c r="BI68" i="6"/>
  <c r="BI67" i="6"/>
  <c r="BI66" i="6"/>
  <c r="BI65" i="6"/>
  <c r="BI64" i="6"/>
  <c r="BI63" i="6"/>
  <c r="BI62" i="6"/>
  <c r="BI61" i="6"/>
  <c r="BI60" i="6"/>
  <c r="BI59" i="6"/>
  <c r="BI58" i="6"/>
  <c r="BI57" i="6"/>
  <c r="BI56" i="6"/>
  <c r="BI55" i="6"/>
  <c r="BI54" i="6"/>
  <c r="BI53" i="6"/>
  <c r="BI52" i="6"/>
  <c r="BI51" i="6"/>
  <c r="BI50" i="6"/>
  <c r="BI49" i="6"/>
  <c r="BI48" i="6"/>
  <c r="BI47" i="6"/>
  <c r="BI46" i="6"/>
  <c r="BI45" i="6"/>
  <c r="BI44" i="6"/>
  <c r="BI43" i="6"/>
  <c r="BI42" i="6"/>
  <c r="BI41" i="6"/>
  <c r="BI40" i="6"/>
  <c r="BI39" i="6"/>
  <c r="BI38" i="6"/>
  <c r="BI37" i="6"/>
  <c r="BI36" i="6"/>
  <c r="BI35" i="6"/>
  <c r="BI34" i="6"/>
  <c r="BI33" i="6"/>
  <c r="BI32" i="6"/>
  <c r="BI31" i="6"/>
  <c r="BI30" i="6"/>
  <c r="BI29" i="6"/>
  <c r="BI28" i="6"/>
  <c r="BI27" i="6"/>
  <c r="BI26" i="6"/>
  <c r="BI25" i="6"/>
  <c r="BI24" i="6"/>
  <c r="BI23" i="6"/>
  <c r="BI22" i="6"/>
  <c r="BI21" i="6"/>
  <c r="BI20" i="6"/>
  <c r="BI19" i="6"/>
  <c r="BI18" i="6"/>
  <c r="BI17" i="6"/>
  <c r="BI16" i="6"/>
  <c r="BI15" i="6"/>
  <c r="BI14" i="6"/>
  <c r="BI13" i="6"/>
  <c r="BI12" i="6"/>
  <c r="BI11" i="6"/>
  <c r="BI10" i="6"/>
  <c r="BI9" i="6"/>
  <c r="BI8" i="6"/>
  <c r="BI7" i="6"/>
  <c r="BI6" i="6"/>
  <c r="BI5" i="6"/>
  <c r="BI4" i="6"/>
  <c r="BI3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F14" i="6"/>
  <c r="BF13" i="6"/>
  <c r="BF12" i="6"/>
  <c r="BF11" i="6"/>
  <c r="BF10" i="6"/>
  <c r="BF9" i="6"/>
  <c r="BF8" i="6"/>
  <c r="BF7" i="6"/>
  <c r="BF6" i="6"/>
  <c r="BF5" i="6"/>
  <c r="BF4" i="6"/>
  <c r="BF3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E14" i="6"/>
  <c r="BE13" i="6"/>
  <c r="BE12" i="6"/>
  <c r="BE11" i="6"/>
  <c r="BE10" i="6"/>
  <c r="BE9" i="6"/>
  <c r="BE8" i="6"/>
  <c r="BE7" i="6"/>
  <c r="BE6" i="6"/>
  <c r="BE5" i="6"/>
  <c r="BE4" i="6"/>
  <c r="BE3" i="6"/>
  <c r="BB188" i="6"/>
  <c r="BB187" i="6"/>
  <c r="BB186" i="6"/>
  <c r="BB185" i="6"/>
  <c r="BB184" i="6"/>
  <c r="BB183" i="6"/>
  <c r="BB182" i="6"/>
  <c r="BB181" i="6"/>
  <c r="BB180" i="6"/>
  <c r="BB179" i="6"/>
  <c r="BB178" i="6"/>
  <c r="BB177" i="6"/>
  <c r="BB176" i="6"/>
  <c r="BB175" i="6"/>
  <c r="BB174" i="6"/>
  <c r="BB173" i="6"/>
  <c r="BB172" i="6"/>
  <c r="BB171" i="6"/>
  <c r="BB170" i="6"/>
  <c r="BB169" i="6"/>
  <c r="BB168" i="6"/>
  <c r="BB167" i="6"/>
  <c r="BB166" i="6"/>
  <c r="BB165" i="6"/>
  <c r="BB164" i="6"/>
  <c r="BB163" i="6"/>
  <c r="BB162" i="6"/>
  <c r="BB161" i="6"/>
  <c r="BB160" i="6"/>
  <c r="BB159" i="6"/>
  <c r="BB158" i="6"/>
  <c r="BB157" i="6"/>
  <c r="BB156" i="6"/>
  <c r="BB155" i="6"/>
  <c r="BB154" i="6"/>
  <c r="BB153" i="6"/>
  <c r="BB152" i="6"/>
  <c r="BB151" i="6"/>
  <c r="BB150" i="6"/>
  <c r="BB149" i="6"/>
  <c r="BB148" i="6"/>
  <c r="BB147" i="6"/>
  <c r="BB146" i="6"/>
  <c r="BB145" i="6"/>
  <c r="BB144" i="6"/>
  <c r="BB143" i="6"/>
  <c r="BB142" i="6"/>
  <c r="BB141" i="6"/>
  <c r="BB140" i="6"/>
  <c r="BB139" i="6"/>
  <c r="BB138" i="6"/>
  <c r="BB137" i="6"/>
  <c r="BB136" i="6"/>
  <c r="BB135" i="6"/>
  <c r="BB134" i="6"/>
  <c r="BB133" i="6"/>
  <c r="BB132" i="6"/>
  <c r="BB131" i="6"/>
  <c r="BB130" i="6"/>
  <c r="BB129" i="6"/>
  <c r="BB128" i="6"/>
  <c r="BB127" i="6"/>
  <c r="BB126" i="6"/>
  <c r="BB125" i="6"/>
  <c r="BB124" i="6"/>
  <c r="BB123" i="6"/>
  <c r="BB122" i="6"/>
  <c r="BB121" i="6"/>
  <c r="BB120" i="6"/>
  <c r="BB119" i="6"/>
  <c r="BB118" i="6"/>
  <c r="BB117" i="6"/>
  <c r="BB116" i="6"/>
  <c r="BB115" i="6"/>
  <c r="BB114" i="6"/>
  <c r="BB113" i="6"/>
  <c r="BB112" i="6"/>
  <c r="BB111" i="6"/>
  <c r="BB110" i="6"/>
  <c r="BB109" i="6"/>
  <c r="BB108" i="6"/>
  <c r="BB107" i="6"/>
  <c r="BB106" i="6"/>
  <c r="BB105" i="6"/>
  <c r="BB104" i="6"/>
  <c r="BB103" i="6"/>
  <c r="BB102" i="6"/>
  <c r="BB101" i="6"/>
  <c r="BB100" i="6"/>
  <c r="BB99" i="6"/>
  <c r="BB98" i="6"/>
  <c r="BB97" i="6"/>
  <c r="BB96" i="6"/>
  <c r="BB95" i="6"/>
  <c r="BB94" i="6"/>
  <c r="BB93" i="6"/>
  <c r="BB92" i="6"/>
  <c r="BB91" i="6"/>
  <c r="BB90" i="6"/>
  <c r="BB89" i="6"/>
  <c r="BB88" i="6"/>
  <c r="BB87" i="6"/>
  <c r="BB86" i="6"/>
  <c r="BB85" i="6"/>
  <c r="BB84" i="6"/>
  <c r="BB83" i="6"/>
  <c r="BB82" i="6"/>
  <c r="BB81" i="6"/>
  <c r="BB80" i="6"/>
  <c r="BB79" i="6"/>
  <c r="BB78" i="6"/>
  <c r="BB77" i="6"/>
  <c r="BB76" i="6"/>
  <c r="BB75" i="6"/>
  <c r="BB74" i="6"/>
  <c r="BB73" i="6"/>
  <c r="BB72" i="6"/>
  <c r="BB71" i="6"/>
  <c r="BB70" i="6"/>
  <c r="BB69" i="6"/>
  <c r="BB68" i="6"/>
  <c r="BB67" i="6"/>
  <c r="BB66" i="6"/>
  <c r="BB65" i="6"/>
  <c r="BB64" i="6"/>
  <c r="BB63" i="6"/>
  <c r="BB62" i="6"/>
  <c r="BB61" i="6"/>
  <c r="BB60" i="6"/>
  <c r="BB59" i="6"/>
  <c r="BB58" i="6"/>
  <c r="BB57" i="6"/>
  <c r="BB56" i="6"/>
  <c r="BB55" i="6"/>
  <c r="BB54" i="6"/>
  <c r="BB53" i="6"/>
  <c r="BB52" i="6"/>
  <c r="BB51" i="6"/>
  <c r="BB50" i="6"/>
  <c r="BB49" i="6"/>
  <c r="BB48" i="6"/>
  <c r="BB47" i="6"/>
  <c r="BB46" i="6"/>
  <c r="BB45" i="6"/>
  <c r="BB44" i="6"/>
  <c r="BB43" i="6"/>
  <c r="BB42" i="6"/>
  <c r="BB41" i="6"/>
  <c r="BB40" i="6"/>
  <c r="BB39" i="6"/>
  <c r="BB38" i="6"/>
  <c r="BB37" i="6"/>
  <c r="BB36" i="6"/>
  <c r="BB35" i="6"/>
  <c r="BB34" i="6"/>
  <c r="BB33" i="6"/>
  <c r="BB32" i="6"/>
  <c r="BB31" i="6"/>
  <c r="BB30" i="6"/>
  <c r="BB29" i="6"/>
  <c r="BB28" i="6"/>
  <c r="BB27" i="6"/>
  <c r="BB26" i="6"/>
  <c r="BB25" i="6"/>
  <c r="BB24" i="6"/>
  <c r="BB23" i="6"/>
  <c r="BB22" i="6"/>
  <c r="BB21" i="6"/>
  <c r="BB20" i="6"/>
  <c r="BB19" i="6"/>
  <c r="BB18" i="6"/>
  <c r="BB17" i="6"/>
  <c r="BB16" i="6"/>
  <c r="BB15" i="6"/>
  <c r="BB14" i="6"/>
  <c r="BB13" i="6"/>
  <c r="BB12" i="6"/>
  <c r="BB11" i="6"/>
  <c r="BB10" i="6"/>
  <c r="BB9" i="6"/>
  <c r="BB8" i="6"/>
  <c r="BB7" i="6"/>
  <c r="BB6" i="6"/>
  <c r="BB5" i="6"/>
  <c r="BB4" i="6"/>
  <c r="BB3" i="6"/>
  <c r="BA187" i="6"/>
  <c r="BA186" i="6"/>
  <c r="BA185" i="6"/>
  <c r="BA184" i="6"/>
  <c r="BA183" i="6"/>
  <c r="BA182" i="6"/>
  <c r="BA181" i="6"/>
  <c r="BA180" i="6"/>
  <c r="BA179" i="6"/>
  <c r="BA178" i="6"/>
  <c r="BA177" i="6"/>
  <c r="BA176" i="6"/>
  <c r="BA175" i="6"/>
  <c r="BA174" i="6"/>
  <c r="BA173" i="6"/>
  <c r="BA172" i="6"/>
  <c r="BA171" i="6"/>
  <c r="BA170" i="6"/>
  <c r="BA169" i="6"/>
  <c r="BA168" i="6"/>
  <c r="BA167" i="6"/>
  <c r="BA166" i="6"/>
  <c r="BA165" i="6"/>
  <c r="BA164" i="6"/>
  <c r="BA163" i="6"/>
  <c r="BA162" i="6"/>
  <c r="BA161" i="6"/>
  <c r="BA160" i="6"/>
  <c r="BA159" i="6"/>
  <c r="BA158" i="6"/>
  <c r="BA157" i="6"/>
  <c r="BA156" i="6"/>
  <c r="BA155" i="6"/>
  <c r="BA154" i="6"/>
  <c r="BA153" i="6"/>
  <c r="BA152" i="6"/>
  <c r="BA151" i="6"/>
  <c r="BA150" i="6"/>
  <c r="BA149" i="6"/>
  <c r="BA148" i="6"/>
  <c r="BA147" i="6"/>
  <c r="BA146" i="6"/>
  <c r="BA145" i="6"/>
  <c r="BA144" i="6"/>
  <c r="BA143" i="6"/>
  <c r="BA142" i="6"/>
  <c r="BA141" i="6"/>
  <c r="BA140" i="6"/>
  <c r="BA139" i="6"/>
  <c r="BA138" i="6"/>
  <c r="BA137" i="6"/>
  <c r="BA136" i="6"/>
  <c r="BA135" i="6"/>
  <c r="BA134" i="6"/>
  <c r="BA133" i="6"/>
  <c r="BA132" i="6"/>
  <c r="BA131" i="6"/>
  <c r="BA130" i="6"/>
  <c r="BA129" i="6"/>
  <c r="BA128" i="6"/>
  <c r="BA127" i="6"/>
  <c r="BA126" i="6"/>
  <c r="BA125" i="6"/>
  <c r="BA124" i="6"/>
  <c r="BA123" i="6"/>
  <c r="BA122" i="6"/>
  <c r="BA121" i="6"/>
  <c r="BA120" i="6"/>
  <c r="BA119" i="6"/>
  <c r="BA118" i="6"/>
  <c r="BA117" i="6"/>
  <c r="BA116" i="6"/>
  <c r="BA115" i="6"/>
  <c r="BA114" i="6"/>
  <c r="BA113" i="6"/>
  <c r="BA112" i="6"/>
  <c r="BA111" i="6"/>
  <c r="BA110" i="6"/>
  <c r="BA109" i="6"/>
  <c r="BA108" i="6"/>
  <c r="BA107" i="6"/>
  <c r="BA106" i="6"/>
  <c r="BA105" i="6"/>
  <c r="BA104" i="6"/>
  <c r="BA103" i="6"/>
  <c r="BA102" i="6"/>
  <c r="BA101" i="6"/>
  <c r="BA100" i="6"/>
  <c r="BA99" i="6"/>
  <c r="BA98" i="6"/>
  <c r="BA97" i="6"/>
  <c r="BA96" i="6"/>
  <c r="BA95" i="6"/>
  <c r="BA94" i="6"/>
  <c r="BA93" i="6"/>
  <c r="BA92" i="6"/>
  <c r="BA91" i="6"/>
  <c r="BA90" i="6"/>
  <c r="BA89" i="6"/>
  <c r="BA88" i="6"/>
  <c r="BA87" i="6"/>
  <c r="BA86" i="6"/>
  <c r="BA85" i="6"/>
  <c r="BA84" i="6"/>
  <c r="BA83" i="6"/>
  <c r="BA82" i="6"/>
  <c r="BA81" i="6"/>
  <c r="BA80" i="6"/>
  <c r="BA79" i="6"/>
  <c r="BA78" i="6"/>
  <c r="BA77" i="6"/>
  <c r="BA76" i="6"/>
  <c r="BA75" i="6"/>
  <c r="BA74" i="6"/>
  <c r="BA73" i="6"/>
  <c r="BA72" i="6"/>
  <c r="BA71" i="6"/>
  <c r="BA70" i="6"/>
  <c r="BA69" i="6"/>
  <c r="BA68" i="6"/>
  <c r="BA67" i="6"/>
  <c r="BA66" i="6"/>
  <c r="BA65" i="6"/>
  <c r="BA64" i="6"/>
  <c r="BA63" i="6"/>
  <c r="BA62" i="6"/>
  <c r="BA61" i="6"/>
  <c r="BA60" i="6"/>
  <c r="BA59" i="6"/>
  <c r="BA58" i="6"/>
  <c r="BA57" i="6"/>
  <c r="BA56" i="6"/>
  <c r="BA55" i="6"/>
  <c r="BA54" i="6"/>
  <c r="BA53" i="6"/>
  <c r="BA52" i="6"/>
  <c r="BA51" i="6"/>
  <c r="BA50" i="6"/>
  <c r="BA49" i="6"/>
  <c r="BA48" i="6"/>
  <c r="BA47" i="6"/>
  <c r="BA46" i="6"/>
  <c r="BA45" i="6"/>
  <c r="BA44" i="6"/>
  <c r="BA43" i="6"/>
  <c r="BA42" i="6"/>
  <c r="BA41" i="6"/>
  <c r="BA40" i="6"/>
  <c r="BA39" i="6"/>
  <c r="BA38" i="6"/>
  <c r="BA37" i="6"/>
  <c r="BA36" i="6"/>
  <c r="BA35" i="6"/>
  <c r="BA34" i="6"/>
  <c r="BA33" i="6"/>
  <c r="BA32" i="6"/>
  <c r="BA31" i="6"/>
  <c r="BA30" i="6"/>
  <c r="BA29" i="6"/>
  <c r="BA28" i="6"/>
  <c r="BA27" i="6"/>
  <c r="BA26" i="6"/>
  <c r="BA25" i="6"/>
  <c r="BA24" i="6"/>
  <c r="BA23" i="6"/>
  <c r="BA22" i="6"/>
  <c r="BA21" i="6"/>
  <c r="BA20" i="6"/>
  <c r="BA19" i="6"/>
  <c r="BA18" i="6"/>
  <c r="BA17" i="6"/>
  <c r="BA16" i="6"/>
  <c r="BA15" i="6"/>
  <c r="BA14" i="6"/>
  <c r="BA13" i="6"/>
  <c r="BA12" i="6"/>
  <c r="BA11" i="6"/>
  <c r="BA10" i="6"/>
  <c r="BA9" i="6"/>
  <c r="BA8" i="6"/>
  <c r="BA7" i="6"/>
  <c r="BA6" i="6"/>
  <c r="BA5" i="6"/>
  <c r="BA4" i="6"/>
  <c r="BA3" i="6"/>
  <c r="AW187" i="6"/>
  <c r="AW186" i="6"/>
  <c r="AW185" i="6"/>
  <c r="AW184" i="6"/>
  <c r="AW183" i="6"/>
  <c r="AW182" i="6"/>
  <c r="AW181" i="6"/>
  <c r="AW180" i="6"/>
  <c r="AW179" i="6"/>
  <c r="AW178" i="6"/>
  <c r="AW177" i="6"/>
  <c r="AW176" i="6"/>
  <c r="AW175" i="6"/>
  <c r="AW174" i="6"/>
  <c r="AW173" i="6"/>
  <c r="AW172" i="6"/>
  <c r="AW171" i="6"/>
  <c r="AW170" i="6"/>
  <c r="AW169" i="6"/>
  <c r="AW168" i="6"/>
  <c r="AW167" i="6"/>
  <c r="AW166" i="6"/>
  <c r="AW165" i="6"/>
  <c r="AW164" i="6"/>
  <c r="AW163" i="6"/>
  <c r="AW162" i="6"/>
  <c r="AW161" i="6"/>
  <c r="AW160" i="6"/>
  <c r="AW159" i="6"/>
  <c r="AW158" i="6"/>
  <c r="AW157" i="6"/>
  <c r="AW156" i="6"/>
  <c r="AW155" i="6"/>
  <c r="AW154" i="6"/>
  <c r="AW153" i="6"/>
  <c r="AW152" i="6"/>
  <c r="AW151" i="6"/>
  <c r="AW150" i="6"/>
  <c r="AW149" i="6"/>
  <c r="AW148" i="6"/>
  <c r="AW147" i="6"/>
  <c r="AW146" i="6"/>
  <c r="AW145" i="6"/>
  <c r="AW144" i="6"/>
  <c r="AW143" i="6"/>
  <c r="AW142" i="6"/>
  <c r="AW141" i="6"/>
  <c r="AW140" i="6"/>
  <c r="AW139" i="6"/>
  <c r="AW138" i="6"/>
  <c r="AW137" i="6"/>
  <c r="AW136" i="6"/>
  <c r="AW135" i="6"/>
  <c r="AW134" i="6"/>
  <c r="AW133" i="6"/>
  <c r="AW132" i="6"/>
  <c r="AW131" i="6"/>
  <c r="AW130" i="6"/>
  <c r="AW129" i="6"/>
  <c r="AW128" i="6"/>
  <c r="AW127" i="6"/>
  <c r="AW126" i="6"/>
  <c r="AW125" i="6"/>
  <c r="AW124" i="6"/>
  <c r="AW123" i="6"/>
  <c r="AW122" i="6"/>
  <c r="AW121" i="6"/>
  <c r="AW120" i="6"/>
  <c r="AW119" i="6"/>
  <c r="AW118" i="6"/>
  <c r="AW117" i="6"/>
  <c r="AW116" i="6"/>
  <c r="AW115" i="6"/>
  <c r="AW114" i="6"/>
  <c r="AW113" i="6"/>
  <c r="AW112" i="6"/>
  <c r="AW111" i="6"/>
  <c r="AW110" i="6"/>
  <c r="AW109" i="6"/>
  <c r="AW108" i="6"/>
  <c r="AW107" i="6"/>
  <c r="AW106" i="6"/>
  <c r="AW105" i="6"/>
  <c r="AW104" i="6"/>
  <c r="AW103" i="6"/>
  <c r="AW102" i="6"/>
  <c r="AW101" i="6"/>
  <c r="AW100" i="6"/>
  <c r="AW99" i="6"/>
  <c r="AW98" i="6"/>
  <c r="AW97" i="6"/>
  <c r="AW96" i="6"/>
  <c r="AW95" i="6"/>
  <c r="AW94" i="6"/>
  <c r="AW93" i="6"/>
  <c r="AW92" i="6"/>
  <c r="AW91" i="6"/>
  <c r="AW90" i="6"/>
  <c r="AW89" i="6"/>
  <c r="AW88" i="6"/>
  <c r="AW87" i="6"/>
  <c r="AW86" i="6"/>
  <c r="AW85" i="6"/>
  <c r="AW84" i="6"/>
  <c r="AW83" i="6"/>
  <c r="AW82" i="6"/>
  <c r="AW81" i="6"/>
  <c r="AW80" i="6"/>
  <c r="AW79" i="6"/>
  <c r="AW78" i="6"/>
  <c r="AW77" i="6"/>
  <c r="AW76" i="6"/>
  <c r="AW75" i="6"/>
  <c r="AW74" i="6"/>
  <c r="AW73" i="6"/>
  <c r="AW72" i="6"/>
  <c r="AW71" i="6"/>
  <c r="AW70" i="6"/>
  <c r="AW69" i="6"/>
  <c r="AW68" i="6"/>
  <c r="AW67" i="6"/>
  <c r="AW66" i="6"/>
  <c r="AW65" i="6"/>
  <c r="AW64" i="6"/>
  <c r="AW63" i="6"/>
  <c r="AW62" i="6"/>
  <c r="AW61" i="6"/>
  <c r="AW60" i="6"/>
  <c r="AW59" i="6"/>
  <c r="AW58" i="6"/>
  <c r="AW57" i="6"/>
  <c r="AW56" i="6"/>
  <c r="AW55" i="6"/>
  <c r="AW54" i="6"/>
  <c r="AW53" i="6"/>
  <c r="AW52" i="6"/>
  <c r="AW51" i="6"/>
  <c r="AW50" i="6"/>
  <c r="AW49" i="6"/>
  <c r="AW48" i="6"/>
  <c r="AW47" i="6"/>
  <c r="AW46" i="6"/>
  <c r="AW45" i="6"/>
  <c r="AW44" i="6"/>
  <c r="AW43" i="6"/>
  <c r="AW42" i="6"/>
  <c r="AW41" i="6"/>
  <c r="AW40" i="6"/>
  <c r="AW39" i="6"/>
  <c r="AW38" i="6"/>
  <c r="AW37" i="6"/>
  <c r="AW36" i="6"/>
  <c r="AW35" i="6"/>
  <c r="AW34" i="6"/>
  <c r="AW33" i="6"/>
  <c r="AW32" i="6"/>
  <c r="AW31" i="6"/>
  <c r="AW30" i="6"/>
  <c r="AW29" i="6"/>
  <c r="AW28" i="6"/>
  <c r="AW27" i="6"/>
  <c r="AW26" i="6"/>
  <c r="AW25" i="6"/>
  <c r="AW24" i="6"/>
  <c r="AW23" i="6"/>
  <c r="AW22" i="6"/>
  <c r="AW21" i="6"/>
  <c r="AW20" i="6"/>
  <c r="AW19" i="6"/>
  <c r="AW18" i="6"/>
  <c r="AW17" i="6"/>
  <c r="AW16" i="6"/>
  <c r="AW15" i="6"/>
  <c r="AW14" i="6"/>
  <c r="AW13" i="6"/>
  <c r="AW12" i="6"/>
  <c r="AW11" i="6"/>
  <c r="AW10" i="6"/>
  <c r="AW9" i="6"/>
  <c r="AW8" i="6"/>
  <c r="AW7" i="6"/>
  <c r="AW6" i="6"/>
  <c r="AW5" i="6"/>
  <c r="AW4" i="6"/>
  <c r="AW3" i="6"/>
  <c r="AR187" i="6"/>
  <c r="BO187" i="6" s="1"/>
  <c r="AR186" i="6"/>
  <c r="AR185" i="6"/>
  <c r="BO185" i="6" s="1"/>
  <c r="AR184" i="6"/>
  <c r="AR183" i="6"/>
  <c r="BO183" i="6" s="1"/>
  <c r="AR182" i="6"/>
  <c r="AR181" i="6"/>
  <c r="BO181" i="6" s="1"/>
  <c r="AR180" i="6"/>
  <c r="AR179" i="6"/>
  <c r="BO179" i="6" s="1"/>
  <c r="AR178" i="6"/>
  <c r="AR177" i="6"/>
  <c r="BO177" i="6" s="1"/>
  <c r="AR176" i="6"/>
  <c r="AR175" i="6"/>
  <c r="BO175" i="6" s="1"/>
  <c r="AR174" i="6"/>
  <c r="AR173" i="6"/>
  <c r="BO173" i="6" s="1"/>
  <c r="AR172" i="6"/>
  <c r="AR171" i="6"/>
  <c r="BO171" i="6" s="1"/>
  <c r="AR170" i="6"/>
  <c r="AR169" i="6"/>
  <c r="BO169" i="6" s="1"/>
  <c r="AR168" i="6"/>
  <c r="AR167" i="6"/>
  <c r="BO167" i="6" s="1"/>
  <c r="AR166" i="6"/>
  <c r="AR165" i="6"/>
  <c r="BO165" i="6" s="1"/>
  <c r="AR164" i="6"/>
  <c r="AR163" i="6"/>
  <c r="BO163" i="6" s="1"/>
  <c r="AR162" i="6"/>
  <c r="AR161" i="6"/>
  <c r="BO161" i="6" s="1"/>
  <c r="AR160" i="6"/>
  <c r="AR159" i="6"/>
  <c r="BO159" i="6" s="1"/>
  <c r="AR158" i="6"/>
  <c r="AR157" i="6"/>
  <c r="BO157" i="6" s="1"/>
  <c r="AR156" i="6"/>
  <c r="AR155" i="6"/>
  <c r="BO155" i="6" s="1"/>
  <c r="AR154" i="6"/>
  <c r="AR153" i="6"/>
  <c r="BO153" i="6" s="1"/>
  <c r="AR152" i="6"/>
  <c r="AR151" i="6"/>
  <c r="BO151" i="6" s="1"/>
  <c r="AR150" i="6"/>
  <c r="AR149" i="6"/>
  <c r="BO149" i="6" s="1"/>
  <c r="AR148" i="6"/>
  <c r="AR147" i="6"/>
  <c r="BO147" i="6" s="1"/>
  <c r="AR146" i="6"/>
  <c r="AR145" i="6"/>
  <c r="BO145" i="6" s="1"/>
  <c r="AR144" i="6"/>
  <c r="AR143" i="6"/>
  <c r="BO143" i="6" s="1"/>
  <c r="AR142" i="6"/>
  <c r="AR141" i="6"/>
  <c r="BO141" i="6" s="1"/>
  <c r="AR140" i="6"/>
  <c r="AR139" i="6"/>
  <c r="BO139" i="6" s="1"/>
  <c r="AR138" i="6"/>
  <c r="AR137" i="6"/>
  <c r="BO137" i="6" s="1"/>
  <c r="AR136" i="6"/>
  <c r="AR135" i="6"/>
  <c r="BO135" i="6" s="1"/>
  <c r="AR134" i="6"/>
  <c r="AR133" i="6"/>
  <c r="BO133" i="6" s="1"/>
  <c r="AR132" i="6"/>
  <c r="AR131" i="6"/>
  <c r="BO131" i="6" s="1"/>
  <c r="AR130" i="6"/>
  <c r="AR129" i="6"/>
  <c r="BO129" i="6" s="1"/>
  <c r="AR128" i="6"/>
  <c r="AR127" i="6"/>
  <c r="BO127" i="6" s="1"/>
  <c r="AR126" i="6"/>
  <c r="AR125" i="6"/>
  <c r="BO125" i="6" s="1"/>
  <c r="AR124" i="6"/>
  <c r="AR123" i="6"/>
  <c r="BO123" i="6" s="1"/>
  <c r="AR122" i="6"/>
  <c r="AR121" i="6"/>
  <c r="BO121" i="6" s="1"/>
  <c r="AR120" i="6"/>
  <c r="AR119" i="6"/>
  <c r="BO119" i="6" s="1"/>
  <c r="AR118" i="6"/>
  <c r="AR117" i="6"/>
  <c r="BO117" i="6" s="1"/>
  <c r="AR116" i="6"/>
  <c r="AR115" i="6"/>
  <c r="BO115" i="6" s="1"/>
  <c r="AR114" i="6"/>
  <c r="AR113" i="6"/>
  <c r="BO113" i="6" s="1"/>
  <c r="AR112" i="6"/>
  <c r="AR111" i="6"/>
  <c r="BO111" i="6" s="1"/>
  <c r="AR110" i="6"/>
  <c r="AR109" i="6"/>
  <c r="BO109" i="6" s="1"/>
  <c r="AR108" i="6"/>
  <c r="AR107" i="6"/>
  <c r="BO107" i="6" s="1"/>
  <c r="AR106" i="6"/>
  <c r="AR105" i="6"/>
  <c r="BO105" i="6" s="1"/>
  <c r="AR104" i="6"/>
  <c r="AR103" i="6"/>
  <c r="BO103" i="6" s="1"/>
  <c r="AR102" i="6"/>
  <c r="AR101" i="6"/>
  <c r="BO101" i="6" s="1"/>
  <c r="AR100" i="6"/>
  <c r="AR99" i="6"/>
  <c r="BO99" i="6" s="1"/>
  <c r="AR98" i="6"/>
  <c r="AR97" i="6"/>
  <c r="BO97" i="6" s="1"/>
  <c r="AR96" i="6"/>
  <c r="AR95" i="6"/>
  <c r="BO95" i="6" s="1"/>
  <c r="AR94" i="6"/>
  <c r="AR93" i="6"/>
  <c r="BO93" i="6" s="1"/>
  <c r="AR92" i="6"/>
  <c r="AR91" i="6"/>
  <c r="BO91" i="6" s="1"/>
  <c r="AR90" i="6"/>
  <c r="AR89" i="6"/>
  <c r="BO89" i="6" s="1"/>
  <c r="AR88" i="6"/>
  <c r="AR87" i="6"/>
  <c r="BO87" i="6" s="1"/>
  <c r="AR86" i="6"/>
  <c r="AR85" i="6"/>
  <c r="BO85" i="6" s="1"/>
  <c r="AR84" i="6"/>
  <c r="AR83" i="6"/>
  <c r="BO83" i="6" s="1"/>
  <c r="AR82" i="6"/>
  <c r="AR81" i="6"/>
  <c r="BO81" i="6" s="1"/>
  <c r="AR80" i="6"/>
  <c r="AR79" i="6"/>
  <c r="BO79" i="6" s="1"/>
  <c r="AR78" i="6"/>
  <c r="AR77" i="6"/>
  <c r="BO77" i="6" s="1"/>
  <c r="AR76" i="6"/>
  <c r="AR75" i="6"/>
  <c r="BO75" i="6" s="1"/>
  <c r="AR74" i="6"/>
  <c r="AR73" i="6"/>
  <c r="BO73" i="6" s="1"/>
  <c r="AR72" i="6"/>
  <c r="AR71" i="6"/>
  <c r="BO71" i="6" s="1"/>
  <c r="AR70" i="6"/>
  <c r="AR69" i="6"/>
  <c r="BO69" i="6" s="1"/>
  <c r="AR68" i="6"/>
  <c r="AR67" i="6"/>
  <c r="BO67" i="6" s="1"/>
  <c r="AR66" i="6"/>
  <c r="AR65" i="6"/>
  <c r="BO65" i="6" s="1"/>
  <c r="AR64" i="6"/>
  <c r="AR63" i="6"/>
  <c r="BO63" i="6" s="1"/>
  <c r="AR62" i="6"/>
  <c r="AR61" i="6"/>
  <c r="BO61" i="6" s="1"/>
  <c r="AR60" i="6"/>
  <c r="AR59" i="6"/>
  <c r="BO59" i="6" s="1"/>
  <c r="AR58" i="6"/>
  <c r="AR57" i="6"/>
  <c r="BO57" i="6" s="1"/>
  <c r="AR56" i="6"/>
  <c r="AR55" i="6"/>
  <c r="BO55" i="6" s="1"/>
  <c r="AR54" i="6"/>
  <c r="AR53" i="6"/>
  <c r="BO53" i="6" s="1"/>
  <c r="AR52" i="6"/>
  <c r="AR51" i="6"/>
  <c r="BO51" i="6" s="1"/>
  <c r="AR50" i="6"/>
  <c r="AR49" i="6"/>
  <c r="BO49" i="6" s="1"/>
  <c r="AR48" i="6"/>
  <c r="AR47" i="6"/>
  <c r="BO47" i="6" s="1"/>
  <c r="AR46" i="6"/>
  <c r="AR45" i="6"/>
  <c r="BO45" i="6" s="1"/>
  <c r="AR44" i="6"/>
  <c r="AR43" i="6"/>
  <c r="BO43" i="6" s="1"/>
  <c r="AR42" i="6"/>
  <c r="AR41" i="6"/>
  <c r="BO41" i="6" s="1"/>
  <c r="AR40" i="6"/>
  <c r="AR39" i="6"/>
  <c r="BO39" i="6" s="1"/>
  <c r="AR38" i="6"/>
  <c r="AR37" i="6"/>
  <c r="BO37" i="6" s="1"/>
  <c r="AR36" i="6"/>
  <c r="AR35" i="6"/>
  <c r="BO35" i="6" s="1"/>
  <c r="AR34" i="6"/>
  <c r="AR33" i="6"/>
  <c r="BO33" i="6" s="1"/>
  <c r="AR32" i="6"/>
  <c r="AR31" i="6"/>
  <c r="BO31" i="6" s="1"/>
  <c r="AR30" i="6"/>
  <c r="AR29" i="6"/>
  <c r="BO29" i="6" s="1"/>
  <c r="AR28" i="6"/>
  <c r="AR27" i="6"/>
  <c r="BO27" i="6" s="1"/>
  <c r="AR26" i="6"/>
  <c r="AR25" i="6"/>
  <c r="BO25" i="6" s="1"/>
  <c r="AR24" i="6"/>
  <c r="AR23" i="6"/>
  <c r="BO23" i="6" s="1"/>
  <c r="AR22" i="6"/>
  <c r="AR21" i="6"/>
  <c r="BO21" i="6" s="1"/>
  <c r="AR20" i="6"/>
  <c r="AR19" i="6"/>
  <c r="BO19" i="6" s="1"/>
  <c r="AR18" i="6"/>
  <c r="AR17" i="6"/>
  <c r="BO17" i="6" s="1"/>
  <c r="AR16" i="6"/>
  <c r="AR15" i="6"/>
  <c r="BO15" i="6" s="1"/>
  <c r="AR14" i="6"/>
  <c r="AR13" i="6"/>
  <c r="BO13" i="6" s="1"/>
  <c r="AR12" i="6"/>
  <c r="AR11" i="6"/>
  <c r="BO11" i="6" s="1"/>
  <c r="AR10" i="6"/>
  <c r="AR9" i="6"/>
  <c r="BO9" i="6" s="1"/>
  <c r="AR8" i="6"/>
  <c r="AR7" i="6"/>
  <c r="BO7" i="6" s="1"/>
  <c r="AR6" i="6"/>
  <c r="AR5" i="6"/>
  <c r="BO5" i="6" s="1"/>
  <c r="AR4" i="6"/>
  <c r="AR3" i="6"/>
  <c r="BO3" i="6" s="1"/>
  <c r="AQ187" i="6"/>
  <c r="AQ186" i="6"/>
  <c r="AQ185" i="6"/>
  <c r="AQ184" i="6"/>
  <c r="AQ183" i="6"/>
  <c r="AQ182" i="6"/>
  <c r="AQ181" i="6"/>
  <c r="AQ180" i="6"/>
  <c r="AQ179" i="6"/>
  <c r="AQ178" i="6"/>
  <c r="AQ177" i="6"/>
  <c r="AQ176" i="6"/>
  <c r="AQ175" i="6"/>
  <c r="AQ174" i="6"/>
  <c r="AQ173" i="6"/>
  <c r="AQ172" i="6"/>
  <c r="AQ171" i="6"/>
  <c r="AQ170" i="6"/>
  <c r="AQ169" i="6"/>
  <c r="AQ168" i="6"/>
  <c r="AQ167" i="6"/>
  <c r="AQ166" i="6"/>
  <c r="AQ165" i="6"/>
  <c r="AQ164" i="6"/>
  <c r="AQ163" i="6"/>
  <c r="AQ162" i="6"/>
  <c r="AQ161" i="6"/>
  <c r="AQ160" i="6"/>
  <c r="AQ159" i="6"/>
  <c r="AQ158" i="6"/>
  <c r="AQ157" i="6"/>
  <c r="AQ156" i="6"/>
  <c r="AQ155" i="6"/>
  <c r="AQ154" i="6"/>
  <c r="AQ153" i="6"/>
  <c r="AQ152" i="6"/>
  <c r="AQ151" i="6"/>
  <c r="AQ150" i="6"/>
  <c r="AQ149" i="6"/>
  <c r="AQ148" i="6"/>
  <c r="AQ147" i="6"/>
  <c r="AQ146" i="6"/>
  <c r="AQ145" i="6"/>
  <c r="AQ144" i="6"/>
  <c r="AQ143" i="6"/>
  <c r="AQ142" i="6"/>
  <c r="AQ141" i="6"/>
  <c r="AQ140" i="6"/>
  <c r="AQ139" i="6"/>
  <c r="AQ138" i="6"/>
  <c r="AQ137" i="6"/>
  <c r="AQ136" i="6"/>
  <c r="AQ135" i="6"/>
  <c r="AQ134" i="6"/>
  <c r="AQ133" i="6"/>
  <c r="AQ132" i="6"/>
  <c r="AQ131" i="6"/>
  <c r="AQ130" i="6"/>
  <c r="AQ129" i="6"/>
  <c r="AQ128" i="6"/>
  <c r="AQ127" i="6"/>
  <c r="AQ126" i="6"/>
  <c r="AQ125" i="6"/>
  <c r="AQ124" i="6"/>
  <c r="AQ123" i="6"/>
  <c r="AQ122" i="6"/>
  <c r="AQ121" i="6"/>
  <c r="AQ120" i="6"/>
  <c r="AQ119" i="6"/>
  <c r="AQ118" i="6"/>
  <c r="AQ117" i="6"/>
  <c r="AQ116" i="6"/>
  <c r="AQ115" i="6"/>
  <c r="AQ114" i="6"/>
  <c r="AQ113" i="6"/>
  <c r="AQ112" i="6"/>
  <c r="AQ111" i="6"/>
  <c r="AQ110" i="6"/>
  <c r="AQ109" i="6"/>
  <c r="AQ108" i="6"/>
  <c r="AQ107" i="6"/>
  <c r="AQ106" i="6"/>
  <c r="AQ105" i="6"/>
  <c r="AQ104" i="6"/>
  <c r="AQ103" i="6"/>
  <c r="AQ102" i="6"/>
  <c r="AQ101" i="6"/>
  <c r="AQ100" i="6"/>
  <c r="AQ99" i="6"/>
  <c r="AQ98" i="6"/>
  <c r="AQ97" i="6"/>
  <c r="AQ96" i="6"/>
  <c r="AQ95" i="6"/>
  <c r="AQ94" i="6"/>
  <c r="AQ93" i="6"/>
  <c r="AQ92" i="6"/>
  <c r="AQ91" i="6"/>
  <c r="AQ90" i="6"/>
  <c r="AQ89" i="6"/>
  <c r="AQ88" i="6"/>
  <c r="AQ87" i="6"/>
  <c r="AQ86" i="6"/>
  <c r="AQ85" i="6"/>
  <c r="AQ84" i="6"/>
  <c r="AQ83" i="6"/>
  <c r="AQ82" i="6"/>
  <c r="AQ81" i="6"/>
  <c r="AQ80" i="6"/>
  <c r="AQ79" i="6"/>
  <c r="AQ78" i="6"/>
  <c r="AQ77" i="6"/>
  <c r="AQ76" i="6"/>
  <c r="AQ75" i="6"/>
  <c r="AQ74" i="6"/>
  <c r="AQ73" i="6"/>
  <c r="AQ72" i="6"/>
  <c r="AQ71" i="6"/>
  <c r="AQ70" i="6"/>
  <c r="AQ69" i="6"/>
  <c r="AQ68" i="6"/>
  <c r="AQ67" i="6"/>
  <c r="AQ66" i="6"/>
  <c r="AQ65" i="6"/>
  <c r="AQ64" i="6"/>
  <c r="AQ63" i="6"/>
  <c r="AQ62" i="6"/>
  <c r="AQ61" i="6"/>
  <c r="AQ60" i="6"/>
  <c r="AQ59" i="6"/>
  <c r="AQ58" i="6"/>
  <c r="AQ57" i="6"/>
  <c r="AQ56" i="6"/>
  <c r="AQ55" i="6"/>
  <c r="AQ54" i="6"/>
  <c r="AQ53" i="6"/>
  <c r="AQ52" i="6"/>
  <c r="AQ51" i="6"/>
  <c r="AQ50" i="6"/>
  <c r="AQ49" i="6"/>
  <c r="AQ48" i="6"/>
  <c r="AQ47" i="6"/>
  <c r="AQ46" i="6"/>
  <c r="AQ45" i="6"/>
  <c r="AQ44" i="6"/>
  <c r="AQ43" i="6"/>
  <c r="AQ42" i="6"/>
  <c r="AQ41" i="6"/>
  <c r="AQ40" i="6"/>
  <c r="AQ39" i="6"/>
  <c r="AQ38" i="6"/>
  <c r="AQ37" i="6"/>
  <c r="AQ36" i="6"/>
  <c r="AQ35" i="6"/>
  <c r="AQ34" i="6"/>
  <c r="AQ33" i="6"/>
  <c r="AQ32" i="6"/>
  <c r="AQ31" i="6"/>
  <c r="AQ30" i="6"/>
  <c r="AQ29" i="6"/>
  <c r="AQ28" i="6"/>
  <c r="AQ27" i="6"/>
  <c r="AQ26" i="6"/>
  <c r="AQ25" i="6"/>
  <c r="AQ24" i="6"/>
  <c r="AQ23" i="6"/>
  <c r="AQ22" i="6"/>
  <c r="AQ21" i="6"/>
  <c r="AQ20" i="6"/>
  <c r="AQ19" i="6"/>
  <c r="AQ18" i="6"/>
  <c r="AQ17" i="6"/>
  <c r="AQ16" i="6"/>
  <c r="AQ15" i="6"/>
  <c r="AQ14" i="6"/>
  <c r="AQ13" i="6"/>
  <c r="AQ12" i="6"/>
  <c r="AQ11" i="6"/>
  <c r="AQ10" i="6"/>
  <c r="AQ9" i="6"/>
  <c r="AQ8" i="6"/>
  <c r="AQ7" i="6"/>
  <c r="AQ6" i="6"/>
  <c r="AQ5" i="6"/>
  <c r="AQ4" i="6"/>
  <c r="AQ3" i="6"/>
  <c r="BO4" i="6" l="1"/>
  <c r="BO6" i="6"/>
  <c r="BO8" i="6"/>
  <c r="BO10" i="6"/>
  <c r="BO12" i="6"/>
  <c r="BO14" i="6"/>
  <c r="BO16" i="6"/>
  <c r="BO18" i="6"/>
  <c r="BO20" i="6"/>
  <c r="BO22" i="6"/>
  <c r="BO24" i="6"/>
  <c r="BO26" i="6"/>
  <c r="BO28" i="6"/>
  <c r="BO30" i="6"/>
  <c r="BO32" i="6"/>
  <c r="BO34" i="6"/>
  <c r="BO36" i="6"/>
  <c r="BO38" i="6"/>
  <c r="BO40" i="6"/>
  <c r="BO42" i="6"/>
  <c r="BO44" i="6"/>
  <c r="BO46" i="6"/>
  <c r="BO48" i="6"/>
  <c r="BO50" i="6"/>
  <c r="BO52" i="6"/>
  <c r="BO54" i="6"/>
  <c r="BO56" i="6"/>
  <c r="BO58" i="6"/>
  <c r="BO60" i="6"/>
  <c r="BO62" i="6"/>
  <c r="BO64" i="6"/>
  <c r="BO66" i="6"/>
  <c r="BO68" i="6"/>
  <c r="BO70" i="6"/>
  <c r="BO72" i="6"/>
  <c r="BO74" i="6"/>
  <c r="BO76" i="6"/>
  <c r="BO78" i="6"/>
  <c r="BO80" i="6"/>
  <c r="BO82" i="6"/>
  <c r="BO84" i="6"/>
  <c r="BO86" i="6"/>
  <c r="BO88" i="6"/>
  <c r="BO90" i="6"/>
  <c r="BO92" i="6"/>
  <c r="BO94" i="6"/>
  <c r="BO96" i="6"/>
  <c r="BO98" i="6"/>
  <c r="BO100" i="6"/>
  <c r="BO102" i="6"/>
  <c r="BO104" i="6"/>
  <c r="BO106" i="6"/>
  <c r="BO108" i="6"/>
  <c r="BO110" i="6"/>
  <c r="BO112" i="6"/>
  <c r="BO114" i="6"/>
  <c r="BO116" i="6"/>
  <c r="BO118" i="6"/>
  <c r="BO120" i="6"/>
  <c r="BO122" i="6"/>
  <c r="BO124" i="6"/>
  <c r="BO126" i="6"/>
  <c r="BO128" i="6"/>
  <c r="BO130" i="6"/>
  <c r="BO132" i="6"/>
  <c r="BO134" i="6"/>
  <c r="BO136" i="6"/>
  <c r="BO138" i="6"/>
  <c r="BO140" i="6"/>
  <c r="BO142" i="6"/>
  <c r="BO144" i="6"/>
  <c r="BO146" i="6"/>
  <c r="BO148" i="6"/>
  <c r="BO150" i="6"/>
  <c r="BO152" i="6"/>
  <c r="BO154" i="6"/>
  <c r="BO156" i="6"/>
  <c r="BO158" i="6"/>
  <c r="BO160" i="6"/>
  <c r="BO162" i="6"/>
  <c r="BO164" i="6"/>
  <c r="BO166" i="6"/>
  <c r="BO168" i="6"/>
  <c r="BO170" i="6"/>
  <c r="BO172" i="6"/>
  <c r="BO174" i="6"/>
  <c r="BO176" i="6"/>
  <c r="BO178" i="6"/>
  <c r="BO180" i="6"/>
  <c r="BO182" i="6"/>
  <c r="BO184" i="6"/>
  <c r="BO186" i="6"/>
  <c r="BM194" i="6"/>
  <c r="BM195" i="6"/>
  <c r="BJ192" i="6"/>
  <c r="BJ193" i="6"/>
  <c r="BJ194" i="6"/>
  <c r="BJ195" i="6"/>
  <c r="BF189" i="6"/>
  <c r="BF190" i="6"/>
  <c r="BF191" i="6"/>
  <c r="BF192" i="6"/>
  <c r="BF193" i="6"/>
  <c r="BF194" i="6"/>
  <c r="BF195" i="6"/>
  <c r="BE189" i="6"/>
  <c r="BE190" i="6"/>
  <c r="BE191" i="6"/>
  <c r="BE192" i="6"/>
  <c r="BE193" i="6"/>
  <c r="BE194" i="6"/>
  <c r="BE195" i="6"/>
  <c r="BB189" i="6"/>
  <c r="BB190" i="6"/>
  <c r="BB191" i="6"/>
  <c r="BB192" i="6"/>
  <c r="BB193" i="6"/>
  <c r="BB194" i="6"/>
  <c r="BB195" i="6"/>
  <c r="BA188" i="6"/>
  <c r="BA189" i="6"/>
  <c r="BA190" i="6"/>
  <c r="BA191" i="6"/>
  <c r="BA192" i="6"/>
  <c r="BA193" i="6"/>
  <c r="BA194" i="6"/>
  <c r="BA195" i="6"/>
  <c r="AW188" i="6"/>
  <c r="AW189" i="6"/>
  <c r="AW190" i="6"/>
  <c r="AW191" i="6"/>
  <c r="AW192" i="6"/>
  <c r="AW193" i="6"/>
  <c r="AW194" i="6"/>
  <c r="AW195" i="6"/>
  <c r="AV126" i="6"/>
  <c r="AV127" i="6"/>
  <c r="AR188" i="6"/>
  <c r="BO188" i="6" s="1"/>
  <c r="AR189" i="6"/>
  <c r="BO189" i="6" s="1"/>
  <c r="AR190" i="6"/>
  <c r="BO190" i="6" s="1"/>
  <c r="AR191" i="6"/>
  <c r="BO191" i="6" s="1"/>
  <c r="AR192" i="6"/>
  <c r="BO192" i="6" s="1"/>
  <c r="AR193" i="6"/>
  <c r="BO193" i="6" s="1"/>
  <c r="AR194" i="6"/>
  <c r="BO194" i="6" s="1"/>
  <c r="AR195" i="6"/>
  <c r="BO195" i="6" s="1"/>
  <c r="AQ188" i="6"/>
  <c r="AQ189" i="6"/>
  <c r="AQ190" i="6"/>
  <c r="AQ191" i="6"/>
  <c r="AQ192" i="6"/>
  <c r="AQ193" i="6"/>
  <c r="AQ194" i="6"/>
  <c r="AQ195" i="6"/>
  <c r="AV3" i="6"/>
  <c r="AV4" i="6"/>
  <c r="AV5" i="6"/>
  <c r="AV6" i="6"/>
  <c r="AV7" i="6"/>
  <c r="AV8" i="6"/>
  <c r="AV9" i="6"/>
  <c r="AV10" i="6"/>
  <c r="AV11" i="6"/>
  <c r="AV12" i="6"/>
  <c r="AV13" i="6"/>
  <c r="AV14" i="6"/>
  <c r="AV15" i="6"/>
  <c r="AV16" i="6"/>
  <c r="AV17" i="6"/>
  <c r="AV18" i="6"/>
  <c r="AV19" i="6"/>
  <c r="AV20" i="6"/>
  <c r="AV21" i="6"/>
  <c r="AV22" i="6"/>
  <c r="AV23" i="6"/>
  <c r="AV24" i="6"/>
  <c r="AV25" i="6"/>
  <c r="AV26" i="6"/>
  <c r="AV27" i="6"/>
  <c r="AV28" i="6"/>
  <c r="AV29" i="6"/>
  <c r="AV30" i="6"/>
  <c r="AV31" i="6"/>
  <c r="AV32" i="6"/>
  <c r="AV33" i="6"/>
  <c r="AV34" i="6"/>
  <c r="AV35" i="6"/>
  <c r="AV36" i="6"/>
  <c r="AV37" i="6"/>
  <c r="AV38" i="6"/>
  <c r="AV39" i="6"/>
  <c r="AV40" i="6"/>
  <c r="AV41" i="6"/>
  <c r="AV42" i="6"/>
  <c r="AV43" i="6"/>
  <c r="AV44" i="6"/>
  <c r="AV45" i="6"/>
  <c r="AV46" i="6"/>
  <c r="AV47" i="6"/>
  <c r="AV48" i="6"/>
  <c r="AV49" i="6"/>
  <c r="AV50" i="6"/>
  <c r="AV51" i="6"/>
  <c r="AV52" i="6"/>
  <c r="AV53" i="6"/>
  <c r="AV54" i="6"/>
  <c r="AV55" i="6"/>
  <c r="AV56" i="6"/>
  <c r="AV57" i="6"/>
  <c r="AV58" i="6"/>
  <c r="AV59" i="6"/>
  <c r="AV60" i="6"/>
  <c r="AV61" i="6"/>
  <c r="AV62" i="6"/>
  <c r="AV63" i="6"/>
  <c r="AV64" i="6"/>
  <c r="AV65" i="6"/>
  <c r="AV66" i="6"/>
  <c r="AV67" i="6"/>
  <c r="AV68" i="6"/>
  <c r="AV69" i="6"/>
  <c r="AV70" i="6"/>
  <c r="AV71" i="6"/>
  <c r="AV72" i="6"/>
  <c r="AV73" i="6"/>
  <c r="AV74" i="6"/>
  <c r="AV75" i="6"/>
  <c r="AV76" i="6"/>
  <c r="AV77" i="6"/>
  <c r="AV78" i="6"/>
  <c r="AV79" i="6"/>
  <c r="AV80" i="6"/>
  <c r="AV81" i="6"/>
  <c r="AV82" i="6"/>
  <c r="AV83" i="6"/>
  <c r="AV84" i="6"/>
  <c r="AV85" i="6"/>
  <c r="AV86" i="6"/>
  <c r="AV87" i="6"/>
  <c r="AV88" i="6"/>
  <c r="AV89" i="6"/>
  <c r="AV90" i="6"/>
  <c r="AV91" i="6"/>
  <c r="AV92" i="6"/>
  <c r="AV93" i="6"/>
  <c r="AV94" i="6"/>
  <c r="AV95" i="6"/>
  <c r="AV96" i="6"/>
  <c r="AV97" i="6"/>
  <c r="AV98" i="6"/>
  <c r="AV99" i="6"/>
  <c r="AV100" i="6"/>
  <c r="AV101" i="6"/>
  <c r="AV102" i="6"/>
  <c r="AV103" i="6"/>
  <c r="AV104" i="6"/>
  <c r="AV105" i="6"/>
  <c r="AV106" i="6"/>
  <c r="AV107" i="6"/>
  <c r="AV108" i="6"/>
  <c r="AV109" i="6"/>
  <c r="AV110" i="6"/>
  <c r="AV111" i="6"/>
  <c r="AV112" i="6"/>
  <c r="AV113" i="6"/>
  <c r="AV114" i="6"/>
  <c r="AV115" i="6"/>
  <c r="AV116" i="6"/>
  <c r="AV117" i="6"/>
  <c r="AV118" i="6"/>
  <c r="AV119" i="6"/>
  <c r="AV120" i="6"/>
  <c r="AV121" i="6"/>
  <c r="AV122" i="6"/>
  <c r="AV123" i="6"/>
  <c r="AV124" i="6"/>
  <c r="AV125" i="6"/>
  <c r="BN2" i="6" l="1"/>
  <c r="BM2" i="6"/>
  <c r="BA2" i="6" l="1"/>
  <c r="BB2" i="6"/>
  <c r="AV2" i="6"/>
  <c r="AW2" i="6"/>
  <c r="BJ2" i="6"/>
  <c r="BF2" i="6"/>
  <c r="BI2" i="6"/>
  <c r="BE2" i="6"/>
  <c r="AR2" i="6"/>
  <c r="AQ2" i="6"/>
  <c r="BO2" i="6" l="1"/>
  <c r="AI177" i="6"/>
  <c r="AI134" i="6"/>
  <c r="AI132" i="6"/>
  <c r="AI130" i="6"/>
  <c r="AI129" i="6"/>
  <c r="AI128" i="6" l="1"/>
  <c r="AI187" i="6"/>
  <c r="AI186" i="6"/>
  <c r="AI185" i="6"/>
  <c r="AI184" i="6"/>
  <c r="AI183" i="6"/>
  <c r="AI182" i="6"/>
  <c r="AI181" i="6"/>
  <c r="AI180" i="6"/>
  <c r="AI179" i="6"/>
  <c r="AI178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1" i="6"/>
  <c r="AI140" i="6"/>
  <c r="AI139" i="6"/>
  <c r="AI138" i="6"/>
  <c r="AI137" i="6"/>
  <c r="AI136" i="6"/>
  <c r="AI135" i="6"/>
  <c r="AI133" i="6"/>
  <c r="AI131" i="6"/>
  <c r="AI127" i="6"/>
  <c r="AI126" i="6"/>
  <c r="AI125" i="6"/>
  <c r="AI27" i="6"/>
  <c r="AI28" i="6"/>
  <c r="AI35" i="6"/>
  <c r="AI37" i="6"/>
  <c r="AI38" i="6"/>
  <c r="AI39" i="6"/>
  <c r="AI40" i="6"/>
  <c r="AI41" i="6"/>
  <c r="AI42" i="6"/>
  <c r="AI26" i="6" l="1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4" i="6"/>
  <c r="AI63" i="6"/>
  <c r="AI62" i="6" l="1"/>
  <c r="AI61" i="6"/>
  <c r="AI60" i="6"/>
  <c r="AI58" i="6"/>
  <c r="AI57" i="6"/>
  <c r="AI56" i="6"/>
  <c r="AI55" i="6"/>
  <c r="AI54" i="6"/>
  <c r="AI53" i="6"/>
  <c r="AI52" i="6"/>
  <c r="AI51" i="6"/>
  <c r="AI50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59" i="6"/>
  <c r="AI49" i="6"/>
  <c r="AI48" i="6"/>
  <c r="AI47" i="6"/>
  <c r="AI46" i="6"/>
  <c r="AI45" i="6"/>
  <c r="AI44" i="6"/>
  <c r="AI43" i="6"/>
  <c r="AI3" i="6" l="1"/>
  <c r="AI2" i="6"/>
  <c r="AJ12" i="6"/>
  <c r="AJ29" i="6"/>
  <c r="AI36" i="6"/>
  <c r="AI34" i="6"/>
  <c r="AI33" i="6"/>
  <c r="AI32" i="6"/>
  <c r="AI31" i="6"/>
  <c r="AI30" i="6"/>
  <c r="AI29" i="6"/>
  <c r="AI5" i="6"/>
  <c r="AD187" i="6"/>
  <c r="AD186" i="6"/>
  <c r="AD185" i="6"/>
  <c r="AD184" i="6"/>
  <c r="AD183" i="6"/>
  <c r="AD182" i="6"/>
  <c r="AD181" i="6"/>
  <c r="AD180" i="6"/>
  <c r="AD179" i="6"/>
  <c r="AD178" i="6"/>
  <c r="AD177" i="6"/>
  <c r="AD176" i="6"/>
  <c r="AD175" i="6"/>
  <c r="AD174" i="6"/>
  <c r="AD173" i="6"/>
  <c r="AD172" i="6"/>
  <c r="AD171" i="6"/>
  <c r="AD170" i="6"/>
  <c r="AD169" i="6"/>
  <c r="AD168" i="6"/>
  <c r="AD167" i="6"/>
  <c r="AD166" i="6"/>
  <c r="AD165" i="6"/>
  <c r="AD164" i="6"/>
  <c r="AD163" i="6"/>
  <c r="AD162" i="6"/>
  <c r="AD161" i="6"/>
  <c r="AD160" i="6"/>
  <c r="AD159" i="6"/>
  <c r="AD158" i="6"/>
  <c r="AD157" i="6"/>
  <c r="AD156" i="6"/>
  <c r="AD155" i="6"/>
  <c r="AD154" i="6"/>
  <c r="AD153" i="6"/>
  <c r="AD152" i="6"/>
  <c r="AD151" i="6"/>
  <c r="AD150" i="6"/>
  <c r="AD149" i="6"/>
  <c r="AD148" i="6"/>
  <c r="AD147" i="6"/>
  <c r="AD146" i="6"/>
  <c r="AD145" i="6"/>
  <c r="AD144" i="6"/>
  <c r="AD143" i="6"/>
  <c r="AD142" i="6"/>
  <c r="AD141" i="6"/>
  <c r="AD140" i="6"/>
  <c r="AD139" i="6"/>
  <c r="AD138" i="6"/>
  <c r="AD137" i="6"/>
  <c r="AD136" i="6"/>
  <c r="AD135" i="6"/>
  <c r="AD134" i="6"/>
  <c r="AD133" i="6"/>
  <c r="AD132" i="6"/>
  <c r="AD131" i="6"/>
  <c r="AD130" i="6"/>
  <c r="AD129" i="6"/>
  <c r="AD128" i="6"/>
  <c r="AD127" i="6"/>
  <c r="AD126" i="6"/>
  <c r="AD125" i="6"/>
  <c r="AD124" i="6"/>
  <c r="AD123" i="6"/>
  <c r="AD122" i="6"/>
  <c r="AD121" i="6"/>
  <c r="AD120" i="6"/>
  <c r="AD119" i="6"/>
  <c r="AD118" i="6"/>
  <c r="AD117" i="6"/>
  <c r="AD116" i="6"/>
  <c r="AD115" i="6"/>
  <c r="AD114" i="6"/>
  <c r="AD113" i="6"/>
  <c r="AD112" i="6"/>
  <c r="AD111" i="6"/>
  <c r="AD110" i="6"/>
  <c r="AD109" i="6"/>
  <c r="AD108" i="6"/>
  <c r="AD107" i="6"/>
  <c r="AD106" i="6"/>
  <c r="AD105" i="6"/>
  <c r="AD104" i="6"/>
  <c r="AD103" i="6"/>
  <c r="AD102" i="6"/>
  <c r="AD101" i="6"/>
  <c r="AD100" i="6"/>
  <c r="AD99" i="6"/>
  <c r="AD98" i="6"/>
  <c r="AD97" i="6"/>
  <c r="AD96" i="6"/>
  <c r="AD95" i="6"/>
  <c r="AD94" i="6"/>
  <c r="AD93" i="6"/>
  <c r="AD92" i="6"/>
  <c r="AD91" i="6"/>
  <c r="AD90" i="6"/>
  <c r="AD89" i="6"/>
  <c r="AD88" i="6"/>
  <c r="AD87" i="6"/>
  <c r="AD86" i="6"/>
  <c r="AD85" i="6"/>
  <c r="AD84" i="6"/>
  <c r="AD83" i="6"/>
  <c r="AD82" i="6"/>
  <c r="AD81" i="6"/>
  <c r="AD80" i="6"/>
  <c r="AD79" i="6"/>
  <c r="AD78" i="6"/>
  <c r="AD77" i="6"/>
  <c r="AD76" i="6"/>
  <c r="AD75" i="6"/>
  <c r="AD74" i="6"/>
  <c r="AD73" i="6"/>
  <c r="AD72" i="6"/>
  <c r="AD71" i="6"/>
  <c r="AD70" i="6"/>
  <c r="AD69" i="6"/>
  <c r="AD68" i="6"/>
  <c r="AD67" i="6"/>
  <c r="AD66" i="6"/>
  <c r="AD65" i="6"/>
  <c r="AD64" i="6"/>
  <c r="AD63" i="6"/>
  <c r="AD62" i="6"/>
  <c r="AD61" i="6"/>
  <c r="AD60" i="6"/>
  <c r="AD59" i="6"/>
  <c r="AD58" i="6"/>
  <c r="AD57" i="6"/>
  <c r="AD56" i="6"/>
  <c r="AD55" i="6"/>
  <c r="AD54" i="6"/>
  <c r="AD53" i="6"/>
  <c r="AD52" i="6"/>
  <c r="AD51" i="6"/>
  <c r="AD50" i="6"/>
  <c r="AD49" i="6"/>
  <c r="AD48" i="6"/>
  <c r="AD47" i="6"/>
  <c r="AD46" i="6"/>
  <c r="AD45" i="6"/>
  <c r="AD44" i="6"/>
  <c r="AD43" i="6"/>
  <c r="AD42" i="6"/>
  <c r="AD41" i="6"/>
  <c r="AD40" i="6"/>
  <c r="AD39" i="6"/>
  <c r="AD38" i="6"/>
  <c r="AD37" i="6"/>
  <c r="AD36" i="6"/>
  <c r="AD35" i="6"/>
  <c r="AD34" i="6"/>
  <c r="AD33" i="6"/>
  <c r="AD32" i="6"/>
  <c r="AD31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D5" i="6"/>
  <c r="AD4" i="6"/>
  <c r="AD3" i="6"/>
  <c r="AD2" i="6"/>
  <c r="AH195" i="6"/>
  <c r="AG195" i="6"/>
  <c r="AF195" i="6"/>
  <c r="AC195" i="6"/>
  <c r="AB195" i="6"/>
  <c r="AA195" i="6"/>
  <c r="AH194" i="6"/>
  <c r="AG194" i="6"/>
  <c r="AF194" i="6"/>
  <c r="AC194" i="6"/>
  <c r="AB194" i="6"/>
  <c r="AA194" i="6"/>
  <c r="AH193" i="6"/>
  <c r="AG193" i="6"/>
  <c r="AF193" i="6"/>
  <c r="AC193" i="6"/>
  <c r="AB193" i="6"/>
  <c r="AA193" i="6"/>
  <c r="AH191" i="6"/>
  <c r="AG191" i="6"/>
  <c r="AF191" i="6"/>
  <c r="AC191" i="6"/>
  <c r="AB191" i="6"/>
  <c r="AA191" i="6"/>
  <c r="AH190" i="6"/>
  <c r="AG190" i="6"/>
  <c r="AF190" i="6"/>
  <c r="AC190" i="6"/>
  <c r="AB190" i="6"/>
  <c r="AA190" i="6"/>
  <c r="AH189" i="6"/>
  <c r="AG189" i="6"/>
  <c r="AF189" i="6"/>
  <c r="AC189" i="6"/>
  <c r="AB189" i="6"/>
  <c r="AA189" i="6"/>
  <c r="AH188" i="6"/>
  <c r="AG188" i="6"/>
  <c r="AF188" i="6"/>
  <c r="AC188" i="6"/>
  <c r="AB188" i="6"/>
  <c r="AA188" i="6"/>
  <c r="AJ187" i="6"/>
  <c r="AE187" i="6"/>
  <c r="AJ186" i="6"/>
  <c r="AE186" i="6"/>
  <c r="AJ185" i="6"/>
  <c r="AE185" i="6"/>
  <c r="AJ184" i="6"/>
  <c r="AE184" i="6"/>
  <c r="AJ183" i="6"/>
  <c r="AE183" i="6"/>
  <c r="AJ182" i="6"/>
  <c r="AE182" i="6"/>
  <c r="AJ181" i="6"/>
  <c r="AE181" i="6"/>
  <c r="AJ180" i="6"/>
  <c r="AE180" i="6"/>
  <c r="AJ179" i="6"/>
  <c r="AE179" i="6"/>
  <c r="AJ178" i="6"/>
  <c r="AE178" i="6"/>
  <c r="AJ177" i="6"/>
  <c r="AE177" i="6"/>
  <c r="AJ176" i="6"/>
  <c r="AE176" i="6"/>
  <c r="AJ175" i="6"/>
  <c r="AE175" i="6"/>
  <c r="AJ174" i="6"/>
  <c r="AE174" i="6"/>
  <c r="AJ173" i="6"/>
  <c r="AE173" i="6"/>
  <c r="AJ172" i="6"/>
  <c r="AE172" i="6"/>
  <c r="AJ171" i="6"/>
  <c r="AE171" i="6"/>
  <c r="AJ170" i="6"/>
  <c r="AE170" i="6"/>
  <c r="AJ169" i="6"/>
  <c r="AE169" i="6"/>
  <c r="AJ168" i="6"/>
  <c r="AE168" i="6"/>
  <c r="AJ167" i="6"/>
  <c r="AE167" i="6"/>
  <c r="AJ166" i="6"/>
  <c r="AE166" i="6"/>
  <c r="AJ165" i="6"/>
  <c r="AE165" i="6"/>
  <c r="AJ164" i="6"/>
  <c r="AE164" i="6"/>
  <c r="AJ163" i="6"/>
  <c r="AE163" i="6"/>
  <c r="AJ162" i="6"/>
  <c r="AE162" i="6"/>
  <c r="AJ161" i="6"/>
  <c r="AE161" i="6"/>
  <c r="AJ160" i="6"/>
  <c r="AE160" i="6"/>
  <c r="AJ159" i="6"/>
  <c r="AE159" i="6"/>
  <c r="AJ158" i="6"/>
  <c r="AE158" i="6"/>
  <c r="AJ157" i="6"/>
  <c r="AE157" i="6"/>
  <c r="AJ156" i="6"/>
  <c r="AE156" i="6"/>
  <c r="AJ155" i="6"/>
  <c r="AE155" i="6"/>
  <c r="AJ154" i="6"/>
  <c r="AE154" i="6"/>
  <c r="AJ153" i="6"/>
  <c r="AE153" i="6"/>
  <c r="AJ152" i="6"/>
  <c r="AE152" i="6"/>
  <c r="AJ151" i="6"/>
  <c r="AE151" i="6"/>
  <c r="AJ150" i="6"/>
  <c r="AE150" i="6"/>
  <c r="AJ149" i="6"/>
  <c r="AE149" i="6"/>
  <c r="AJ148" i="6"/>
  <c r="AE148" i="6"/>
  <c r="AJ147" i="6"/>
  <c r="AE147" i="6"/>
  <c r="AJ146" i="6"/>
  <c r="AE146" i="6"/>
  <c r="AJ145" i="6"/>
  <c r="AE145" i="6"/>
  <c r="AJ144" i="6"/>
  <c r="AE144" i="6"/>
  <c r="AJ143" i="6"/>
  <c r="AE143" i="6"/>
  <c r="AJ142" i="6"/>
  <c r="AE142" i="6"/>
  <c r="AJ141" i="6"/>
  <c r="AE141" i="6"/>
  <c r="AJ140" i="6"/>
  <c r="AE140" i="6"/>
  <c r="AJ139" i="6"/>
  <c r="AE139" i="6"/>
  <c r="AJ138" i="6"/>
  <c r="AE138" i="6"/>
  <c r="AJ137" i="6"/>
  <c r="AE137" i="6"/>
  <c r="AJ136" i="6"/>
  <c r="AE136" i="6"/>
  <c r="AJ135" i="6"/>
  <c r="AE135" i="6"/>
  <c r="AJ134" i="6"/>
  <c r="AE134" i="6"/>
  <c r="AJ133" i="6"/>
  <c r="AE133" i="6"/>
  <c r="AJ132" i="6"/>
  <c r="AE132" i="6"/>
  <c r="AJ131" i="6"/>
  <c r="AE131" i="6"/>
  <c r="AJ130" i="6"/>
  <c r="AE130" i="6"/>
  <c r="AJ129" i="6"/>
  <c r="AE129" i="6"/>
  <c r="AJ128" i="6"/>
  <c r="AE128" i="6"/>
  <c r="AJ127" i="6"/>
  <c r="AE127" i="6"/>
  <c r="AJ126" i="6"/>
  <c r="AE126" i="6"/>
  <c r="AJ125" i="6"/>
  <c r="AE125" i="6"/>
  <c r="AJ124" i="6"/>
  <c r="AE124" i="6"/>
  <c r="AJ123" i="6"/>
  <c r="AE123" i="6"/>
  <c r="AJ122" i="6"/>
  <c r="AE122" i="6"/>
  <c r="AJ121" i="6"/>
  <c r="AE121" i="6"/>
  <c r="AJ120" i="6"/>
  <c r="AE120" i="6"/>
  <c r="AJ119" i="6"/>
  <c r="AE119" i="6"/>
  <c r="AJ118" i="6"/>
  <c r="AE118" i="6"/>
  <c r="AJ117" i="6"/>
  <c r="AE117" i="6"/>
  <c r="AJ116" i="6"/>
  <c r="AE116" i="6"/>
  <c r="AJ115" i="6"/>
  <c r="AE115" i="6"/>
  <c r="AJ114" i="6"/>
  <c r="AE114" i="6"/>
  <c r="AJ113" i="6"/>
  <c r="AE113" i="6"/>
  <c r="AJ112" i="6"/>
  <c r="AE112" i="6"/>
  <c r="AJ111" i="6"/>
  <c r="AE111" i="6"/>
  <c r="AJ110" i="6"/>
  <c r="AE110" i="6"/>
  <c r="AJ109" i="6"/>
  <c r="AE109" i="6"/>
  <c r="AJ108" i="6"/>
  <c r="AE108" i="6"/>
  <c r="AJ107" i="6"/>
  <c r="AE107" i="6"/>
  <c r="AJ106" i="6"/>
  <c r="AE106" i="6"/>
  <c r="AJ105" i="6"/>
  <c r="AE105" i="6"/>
  <c r="AJ104" i="6"/>
  <c r="AE104" i="6"/>
  <c r="AJ103" i="6"/>
  <c r="AE103" i="6"/>
  <c r="AJ102" i="6"/>
  <c r="AE102" i="6"/>
  <c r="AJ101" i="6"/>
  <c r="AE101" i="6"/>
  <c r="AJ100" i="6"/>
  <c r="AE100" i="6"/>
  <c r="AJ99" i="6"/>
  <c r="AE99" i="6"/>
  <c r="AJ98" i="6"/>
  <c r="AE98" i="6"/>
  <c r="AJ97" i="6"/>
  <c r="AE97" i="6"/>
  <c r="AJ96" i="6"/>
  <c r="AE96" i="6"/>
  <c r="AJ95" i="6"/>
  <c r="AE95" i="6"/>
  <c r="AJ94" i="6"/>
  <c r="AE94" i="6"/>
  <c r="AJ93" i="6"/>
  <c r="AE93" i="6"/>
  <c r="AJ92" i="6"/>
  <c r="AE92" i="6"/>
  <c r="AJ91" i="6"/>
  <c r="AE91" i="6"/>
  <c r="AJ90" i="6"/>
  <c r="AE90" i="6"/>
  <c r="AJ89" i="6"/>
  <c r="AE89" i="6"/>
  <c r="AJ88" i="6"/>
  <c r="AE88" i="6"/>
  <c r="AJ87" i="6"/>
  <c r="AE87" i="6"/>
  <c r="AJ86" i="6"/>
  <c r="AE86" i="6"/>
  <c r="AJ85" i="6"/>
  <c r="AE85" i="6"/>
  <c r="AJ84" i="6"/>
  <c r="AE84" i="6"/>
  <c r="AJ83" i="6"/>
  <c r="AE83" i="6"/>
  <c r="AJ82" i="6"/>
  <c r="AE82" i="6"/>
  <c r="AJ81" i="6"/>
  <c r="AE81" i="6"/>
  <c r="AJ80" i="6"/>
  <c r="AE80" i="6"/>
  <c r="AJ79" i="6"/>
  <c r="AE79" i="6"/>
  <c r="AJ78" i="6"/>
  <c r="AE78" i="6"/>
  <c r="AJ77" i="6"/>
  <c r="AE77" i="6"/>
  <c r="AJ76" i="6"/>
  <c r="AE76" i="6"/>
  <c r="AJ75" i="6"/>
  <c r="AE75" i="6"/>
  <c r="AJ74" i="6"/>
  <c r="AE74" i="6"/>
  <c r="AJ73" i="6"/>
  <c r="AE73" i="6"/>
  <c r="AJ72" i="6"/>
  <c r="AE72" i="6"/>
  <c r="AJ71" i="6"/>
  <c r="AE71" i="6"/>
  <c r="AJ70" i="6"/>
  <c r="AE70" i="6"/>
  <c r="AJ69" i="6"/>
  <c r="AE69" i="6"/>
  <c r="AJ68" i="6"/>
  <c r="AE68" i="6"/>
  <c r="AJ67" i="6"/>
  <c r="AE67" i="6"/>
  <c r="AJ66" i="6"/>
  <c r="AE66" i="6"/>
  <c r="AJ65" i="6"/>
  <c r="AE65" i="6"/>
  <c r="AJ64" i="6"/>
  <c r="AI194" i="6"/>
  <c r="AE64" i="6"/>
  <c r="AJ63" i="6"/>
  <c r="AE63" i="6"/>
  <c r="AJ62" i="6"/>
  <c r="AE62" i="6"/>
  <c r="AJ61" i="6"/>
  <c r="AE61" i="6"/>
  <c r="AJ60" i="6"/>
  <c r="AE60" i="6"/>
  <c r="AJ59" i="6"/>
  <c r="AE59" i="6"/>
  <c r="AJ58" i="6"/>
  <c r="AE58" i="6"/>
  <c r="AJ57" i="6"/>
  <c r="AE57" i="6"/>
  <c r="AJ56" i="6"/>
  <c r="AE56" i="6"/>
  <c r="AJ55" i="6"/>
  <c r="AE55" i="6"/>
  <c r="AJ54" i="6"/>
  <c r="AE54" i="6"/>
  <c r="AJ53" i="6"/>
  <c r="AE53" i="6"/>
  <c r="AJ52" i="6"/>
  <c r="AE52" i="6"/>
  <c r="AJ51" i="6"/>
  <c r="AE51" i="6"/>
  <c r="AJ50" i="6"/>
  <c r="AE50" i="6"/>
  <c r="AJ49" i="6"/>
  <c r="AE49" i="6"/>
  <c r="AJ48" i="6"/>
  <c r="AE48" i="6"/>
  <c r="AJ47" i="6"/>
  <c r="AE47" i="6"/>
  <c r="AJ46" i="6"/>
  <c r="AE46" i="6"/>
  <c r="AJ45" i="6"/>
  <c r="AE45" i="6"/>
  <c r="AJ44" i="6"/>
  <c r="AE44" i="6"/>
  <c r="AJ43" i="6"/>
  <c r="AE43" i="6"/>
  <c r="AJ42" i="6"/>
  <c r="AE42" i="6"/>
  <c r="AJ41" i="6"/>
  <c r="AE41" i="6"/>
  <c r="AJ40" i="6"/>
  <c r="AE40" i="6"/>
  <c r="AJ39" i="6"/>
  <c r="AE39" i="6"/>
  <c r="AJ38" i="6"/>
  <c r="AE38" i="6"/>
  <c r="AJ37" i="6"/>
  <c r="AE37" i="6"/>
  <c r="AJ36" i="6"/>
  <c r="AE36" i="6"/>
  <c r="AJ35" i="6"/>
  <c r="AE35" i="6"/>
  <c r="AJ34" i="6"/>
  <c r="AE34" i="6"/>
  <c r="AJ33" i="6"/>
  <c r="AE33" i="6"/>
  <c r="AJ32" i="6"/>
  <c r="AE32" i="6"/>
  <c r="AJ31" i="6"/>
  <c r="AE31" i="6"/>
  <c r="AJ30" i="6"/>
  <c r="AE30" i="6"/>
  <c r="AE29" i="6"/>
  <c r="AJ28" i="6"/>
  <c r="AE28" i="6"/>
  <c r="AJ27" i="6"/>
  <c r="AE27" i="6"/>
  <c r="AJ26" i="6"/>
  <c r="AE26" i="6"/>
  <c r="AJ25" i="6"/>
  <c r="AE25" i="6"/>
  <c r="AJ24" i="6"/>
  <c r="AE24" i="6"/>
  <c r="AJ23" i="6"/>
  <c r="AE23" i="6"/>
  <c r="AJ22" i="6"/>
  <c r="AE22" i="6"/>
  <c r="AJ21" i="6"/>
  <c r="AE21" i="6"/>
  <c r="AJ20" i="6"/>
  <c r="AE20" i="6"/>
  <c r="AJ19" i="6"/>
  <c r="AE19" i="6"/>
  <c r="AJ18" i="6"/>
  <c r="AE18" i="6"/>
  <c r="AJ17" i="6"/>
  <c r="AE17" i="6"/>
  <c r="AJ16" i="6"/>
  <c r="AE16" i="6"/>
  <c r="AJ15" i="6"/>
  <c r="AE15" i="6"/>
  <c r="AJ14" i="6"/>
  <c r="AE14" i="6"/>
  <c r="AJ13" i="6"/>
  <c r="AE13" i="6"/>
  <c r="AE12" i="6"/>
  <c r="AK12" i="6" s="1"/>
  <c r="AL12" i="6" s="1"/>
  <c r="AJ11" i="6"/>
  <c r="AE11" i="6"/>
  <c r="AJ10" i="6"/>
  <c r="AE10" i="6"/>
  <c r="AJ9" i="6"/>
  <c r="AE9" i="6"/>
  <c r="AJ8" i="6"/>
  <c r="AE8" i="6"/>
  <c r="AJ7" i="6"/>
  <c r="AE7" i="6"/>
  <c r="AJ6" i="6"/>
  <c r="AE6" i="6"/>
  <c r="AJ5" i="6"/>
  <c r="AE5" i="6"/>
  <c r="AJ4" i="6"/>
  <c r="AE4" i="6"/>
  <c r="AJ3" i="6"/>
  <c r="AE3" i="6"/>
  <c r="AJ2" i="6"/>
  <c r="AE2" i="6"/>
  <c r="AH192" i="6"/>
  <c r="AG192" i="6"/>
  <c r="AF192" i="6"/>
  <c r="AC192" i="6"/>
  <c r="AB192" i="6"/>
  <c r="AA192" i="6"/>
  <c r="AK134" i="6" l="1"/>
  <c r="AL134" i="6" s="1"/>
  <c r="AK133" i="6"/>
  <c r="AL133" i="6" s="1"/>
  <c r="AK5" i="6"/>
  <c r="AL5" i="6" s="1"/>
  <c r="AK59" i="6"/>
  <c r="AL59" i="6" s="1"/>
  <c r="AK63" i="6"/>
  <c r="AL63" i="6" s="1"/>
  <c r="AK132" i="6"/>
  <c r="AL132" i="6" s="1"/>
  <c r="AK131" i="6"/>
  <c r="AL131" i="6" s="1"/>
  <c r="AK130" i="6"/>
  <c r="AL130" i="6" s="1"/>
  <c r="AD194" i="6"/>
  <c r="AK124" i="6"/>
  <c r="AL124" i="6" s="1"/>
  <c r="AK123" i="6"/>
  <c r="AL123" i="6" s="1"/>
  <c r="AK122" i="6"/>
  <c r="AL122" i="6" s="1"/>
  <c r="AK121" i="6"/>
  <c r="AL121" i="6" s="1"/>
  <c r="AK120" i="6"/>
  <c r="AL120" i="6" s="1"/>
  <c r="AK119" i="6"/>
  <c r="AL119" i="6" s="1"/>
  <c r="AK118" i="6"/>
  <c r="AL118" i="6" s="1"/>
  <c r="AK117" i="6"/>
  <c r="AL117" i="6" s="1"/>
  <c r="AK116" i="6"/>
  <c r="AL116" i="6" s="1"/>
  <c r="AK115" i="6"/>
  <c r="AL115" i="6" s="1"/>
  <c r="AK114" i="6"/>
  <c r="AL114" i="6" s="1"/>
  <c r="AK113" i="6"/>
  <c r="AL113" i="6" s="1"/>
  <c r="AK112" i="6"/>
  <c r="AL112" i="6" s="1"/>
  <c r="AK111" i="6"/>
  <c r="AL111" i="6" s="1"/>
  <c r="AK110" i="6"/>
  <c r="AL110" i="6" s="1"/>
  <c r="AK109" i="6"/>
  <c r="AL109" i="6" s="1"/>
  <c r="AK108" i="6"/>
  <c r="AL108" i="6" s="1"/>
  <c r="AK107" i="6"/>
  <c r="AL107" i="6" s="1"/>
  <c r="AK106" i="6"/>
  <c r="AL106" i="6" s="1"/>
  <c r="AK105" i="6"/>
  <c r="AL105" i="6" s="1"/>
  <c r="AK104" i="6"/>
  <c r="AL104" i="6" s="1"/>
  <c r="AK103" i="6"/>
  <c r="AL103" i="6" s="1"/>
  <c r="AK102" i="6"/>
  <c r="AL102" i="6" s="1"/>
  <c r="AK101" i="6"/>
  <c r="AL101" i="6" s="1"/>
  <c r="AK100" i="6"/>
  <c r="AL100" i="6" s="1"/>
  <c r="AK99" i="6"/>
  <c r="AL99" i="6" s="1"/>
  <c r="AK98" i="6"/>
  <c r="AL98" i="6" s="1"/>
  <c r="AK97" i="6"/>
  <c r="AL97" i="6" s="1"/>
  <c r="AK96" i="6"/>
  <c r="AL96" i="6" s="1"/>
  <c r="AK95" i="6"/>
  <c r="AL95" i="6" s="1"/>
  <c r="AK94" i="6"/>
  <c r="AL94" i="6" s="1"/>
  <c r="AK93" i="6"/>
  <c r="AL93" i="6" s="1"/>
  <c r="AK92" i="6"/>
  <c r="AL92" i="6" s="1"/>
  <c r="AK91" i="6"/>
  <c r="AL91" i="6" s="1"/>
  <c r="AK90" i="6"/>
  <c r="AL90" i="6" s="1"/>
  <c r="AK89" i="6"/>
  <c r="AL89" i="6" s="1"/>
  <c r="AK88" i="6"/>
  <c r="AL88" i="6" s="1"/>
  <c r="AK87" i="6"/>
  <c r="AL87" i="6" s="1"/>
  <c r="AK86" i="6"/>
  <c r="AL86" i="6" s="1"/>
  <c r="AK85" i="6"/>
  <c r="AL85" i="6" s="1"/>
  <c r="AK84" i="6"/>
  <c r="AL84" i="6" s="1"/>
  <c r="AK83" i="6"/>
  <c r="AL83" i="6" s="1"/>
  <c r="AK82" i="6"/>
  <c r="AL82" i="6" s="1"/>
  <c r="AK81" i="6"/>
  <c r="AL81" i="6" s="1"/>
  <c r="AK80" i="6"/>
  <c r="AL80" i="6" s="1"/>
  <c r="AK79" i="6"/>
  <c r="AL79" i="6" s="1"/>
  <c r="AK78" i="6"/>
  <c r="AL78" i="6" s="1"/>
  <c r="AK77" i="6"/>
  <c r="AL77" i="6" s="1"/>
  <c r="AK76" i="6"/>
  <c r="AL76" i="6" s="1"/>
  <c r="AK75" i="6"/>
  <c r="AL75" i="6" s="1"/>
  <c r="AK74" i="6"/>
  <c r="AL74" i="6" s="1"/>
  <c r="AK73" i="6"/>
  <c r="AL73" i="6" s="1"/>
  <c r="AK72" i="6"/>
  <c r="AL72" i="6" s="1"/>
  <c r="AK71" i="6"/>
  <c r="AL71" i="6" s="1"/>
  <c r="AK70" i="6"/>
  <c r="AL70" i="6" s="1"/>
  <c r="AK69" i="6"/>
  <c r="AL69" i="6" s="1"/>
  <c r="AK68" i="6"/>
  <c r="AL68" i="6" s="1"/>
  <c r="AK67" i="6"/>
  <c r="AL67" i="6" s="1"/>
  <c r="AK66" i="6"/>
  <c r="AL66" i="6" s="1"/>
  <c r="AJ194" i="6"/>
  <c r="AK65" i="6"/>
  <c r="AL65" i="6" s="1"/>
  <c r="AE194" i="6"/>
  <c r="AK127" i="6"/>
  <c r="AL127" i="6" s="1"/>
  <c r="AK64" i="6"/>
  <c r="AL64" i="6" s="1"/>
  <c r="AK176" i="6"/>
  <c r="AL176" i="6" s="1"/>
  <c r="AK186" i="6"/>
  <c r="AL186" i="6" s="1"/>
  <c r="AK185" i="6"/>
  <c r="AL185" i="6" s="1"/>
  <c r="AK184" i="6"/>
  <c r="AL184" i="6" s="1"/>
  <c r="AK183" i="6"/>
  <c r="AL183" i="6" s="1"/>
  <c r="AK182" i="6"/>
  <c r="AL182" i="6" s="1"/>
  <c r="AK181" i="6"/>
  <c r="AL181" i="6" s="1"/>
  <c r="AK180" i="6"/>
  <c r="AL180" i="6" s="1"/>
  <c r="AK179" i="6"/>
  <c r="AL179" i="6" s="1"/>
  <c r="AK178" i="6"/>
  <c r="AL178" i="6" s="1"/>
  <c r="AK177" i="6"/>
  <c r="AL177" i="6" s="1"/>
  <c r="AK187" i="6"/>
  <c r="AL187" i="6" s="1"/>
  <c r="AK175" i="6"/>
  <c r="AL175" i="6" s="1"/>
  <c r="AK174" i="6"/>
  <c r="AL174" i="6" s="1"/>
  <c r="AK173" i="6"/>
  <c r="AL173" i="6" s="1"/>
  <c r="AK172" i="6"/>
  <c r="AL172" i="6" s="1"/>
  <c r="AK171" i="6"/>
  <c r="AL171" i="6" s="1"/>
  <c r="AK170" i="6"/>
  <c r="AL170" i="6" s="1"/>
  <c r="AK169" i="6"/>
  <c r="AL169" i="6" s="1"/>
  <c r="AK168" i="6"/>
  <c r="AL168" i="6" s="1"/>
  <c r="AK167" i="6"/>
  <c r="AL167" i="6" s="1"/>
  <c r="AK166" i="6"/>
  <c r="AL166" i="6" s="1"/>
  <c r="AK165" i="6"/>
  <c r="AL165" i="6" s="1"/>
  <c r="AK164" i="6"/>
  <c r="AL164" i="6" s="1"/>
  <c r="AK163" i="6"/>
  <c r="AL163" i="6" s="1"/>
  <c r="AK162" i="6"/>
  <c r="AL162" i="6" s="1"/>
  <c r="AK161" i="6"/>
  <c r="AL161" i="6" s="1"/>
  <c r="AK160" i="6"/>
  <c r="AL160" i="6" s="1"/>
  <c r="AK159" i="6"/>
  <c r="AL159" i="6" s="1"/>
  <c r="AK158" i="6"/>
  <c r="AL158" i="6" s="1"/>
  <c r="AK157" i="6"/>
  <c r="AL157" i="6" s="1"/>
  <c r="AK156" i="6"/>
  <c r="AL156" i="6" s="1"/>
  <c r="AK155" i="6"/>
  <c r="AL155" i="6" s="1"/>
  <c r="AK154" i="6"/>
  <c r="AL154" i="6" s="1"/>
  <c r="AK153" i="6"/>
  <c r="AL153" i="6" s="1"/>
  <c r="AK152" i="6"/>
  <c r="AL152" i="6" s="1"/>
  <c r="AK151" i="6"/>
  <c r="AL151" i="6" s="1"/>
  <c r="AK150" i="6"/>
  <c r="AL150" i="6" s="1"/>
  <c r="AK149" i="6"/>
  <c r="AL149" i="6" s="1"/>
  <c r="AK148" i="6"/>
  <c r="AL148" i="6" s="1"/>
  <c r="AK147" i="6"/>
  <c r="AL147" i="6" s="1"/>
  <c r="AK146" i="6"/>
  <c r="AL146" i="6" s="1"/>
  <c r="AK145" i="6"/>
  <c r="AL145" i="6" s="1"/>
  <c r="AK144" i="6"/>
  <c r="AL144" i="6" s="1"/>
  <c r="AK143" i="6"/>
  <c r="AL143" i="6" s="1"/>
  <c r="AK142" i="6"/>
  <c r="AL142" i="6" s="1"/>
  <c r="AK141" i="6"/>
  <c r="AL141" i="6" s="1"/>
  <c r="AK140" i="6"/>
  <c r="AL140" i="6" s="1"/>
  <c r="AK139" i="6"/>
  <c r="AL139" i="6" s="1"/>
  <c r="AK138" i="6"/>
  <c r="AL138" i="6" s="1"/>
  <c r="AK137" i="6"/>
  <c r="AL137" i="6" s="1"/>
  <c r="AK136" i="6"/>
  <c r="AL136" i="6" s="1"/>
  <c r="AK135" i="6"/>
  <c r="AL135" i="6" s="1"/>
  <c r="AK129" i="6"/>
  <c r="AL129" i="6" s="1"/>
  <c r="AK128" i="6"/>
  <c r="AL128" i="6" s="1"/>
  <c r="AK126" i="6"/>
  <c r="AL126" i="6" s="1"/>
  <c r="AD195" i="6"/>
  <c r="AI195" i="6"/>
  <c r="AJ195" i="6"/>
  <c r="AK125" i="6"/>
  <c r="AL125" i="6" s="1"/>
  <c r="AK27" i="6"/>
  <c r="AL27" i="6" s="1"/>
  <c r="AK28" i="6"/>
  <c r="AL28" i="6" s="1"/>
  <c r="AK29" i="6"/>
  <c r="AL29" i="6" s="1"/>
  <c r="AK30" i="6"/>
  <c r="AL30" i="6" s="1"/>
  <c r="AK31" i="6"/>
  <c r="AL31" i="6" s="1"/>
  <c r="AK32" i="6"/>
  <c r="AL32" i="6" s="1"/>
  <c r="AK33" i="6"/>
  <c r="AL33" i="6" s="1"/>
  <c r="AK34" i="6"/>
  <c r="AL34" i="6" s="1"/>
  <c r="AI193" i="6"/>
  <c r="AK35" i="6"/>
  <c r="AL35" i="6" s="1"/>
  <c r="AK36" i="6"/>
  <c r="AL36" i="6" s="1"/>
  <c r="AK37" i="6"/>
  <c r="AL37" i="6" s="1"/>
  <c r="AK38" i="6"/>
  <c r="AL38" i="6" s="1"/>
  <c r="AK39" i="6"/>
  <c r="AL39" i="6" s="1"/>
  <c r="AK40" i="6"/>
  <c r="AL40" i="6" s="1"/>
  <c r="AK41" i="6"/>
  <c r="AL41" i="6" s="1"/>
  <c r="AK42" i="6"/>
  <c r="AL42" i="6" s="1"/>
  <c r="AK26" i="6"/>
  <c r="AL26" i="6" s="1"/>
  <c r="AK25" i="6"/>
  <c r="AL25" i="6" s="1"/>
  <c r="AK24" i="6"/>
  <c r="AL24" i="6" s="1"/>
  <c r="AK23" i="6"/>
  <c r="AL23" i="6" s="1"/>
  <c r="AK22" i="6"/>
  <c r="AL22" i="6" s="1"/>
  <c r="AK21" i="6"/>
  <c r="AL21" i="6" s="1"/>
  <c r="AK20" i="6"/>
  <c r="AL20" i="6" s="1"/>
  <c r="AK19" i="6"/>
  <c r="AL19" i="6" s="1"/>
  <c r="AK18" i="6"/>
  <c r="AL18" i="6" s="1"/>
  <c r="AK17" i="6"/>
  <c r="AL17" i="6" s="1"/>
  <c r="AK16" i="6"/>
  <c r="AL16" i="6" s="1"/>
  <c r="AK15" i="6"/>
  <c r="AL15" i="6" s="1"/>
  <c r="AK14" i="6"/>
  <c r="AL14" i="6" s="1"/>
  <c r="AK13" i="6"/>
  <c r="AL13" i="6" s="1"/>
  <c r="AK11" i="6"/>
  <c r="AL11" i="6" s="1"/>
  <c r="AK10" i="6"/>
  <c r="AL10" i="6" s="1"/>
  <c r="AK9" i="6"/>
  <c r="AL9" i="6" s="1"/>
  <c r="AK8" i="6"/>
  <c r="AL8" i="6" s="1"/>
  <c r="AK7" i="6"/>
  <c r="AL7" i="6" s="1"/>
  <c r="AK6" i="6"/>
  <c r="AL6" i="6" s="1"/>
  <c r="AK4" i="6"/>
  <c r="AL4" i="6" s="1"/>
  <c r="AK62" i="6"/>
  <c r="AL62" i="6" s="1"/>
  <c r="AK61" i="6"/>
  <c r="AL61" i="6" s="1"/>
  <c r="AK60" i="6"/>
  <c r="AL60" i="6" s="1"/>
  <c r="AK58" i="6"/>
  <c r="AL58" i="6" s="1"/>
  <c r="AK57" i="6"/>
  <c r="AL57" i="6" s="1"/>
  <c r="AK56" i="6"/>
  <c r="AL56" i="6" s="1"/>
  <c r="AK55" i="6"/>
  <c r="AL55" i="6" s="1"/>
  <c r="AK54" i="6"/>
  <c r="AL54" i="6" s="1"/>
  <c r="AK53" i="6"/>
  <c r="AL53" i="6" s="1"/>
  <c r="AK52" i="6"/>
  <c r="AL52" i="6" s="1"/>
  <c r="AK51" i="6"/>
  <c r="AL51" i="6" s="1"/>
  <c r="AK50" i="6"/>
  <c r="AL50" i="6" s="1"/>
  <c r="AK49" i="6"/>
  <c r="AL49" i="6" s="1"/>
  <c r="AK48" i="6"/>
  <c r="AL48" i="6" s="1"/>
  <c r="AK47" i="6"/>
  <c r="AL47" i="6" s="1"/>
  <c r="AE188" i="6"/>
  <c r="AK46" i="6"/>
  <c r="AL46" i="6" s="1"/>
  <c r="AK45" i="6"/>
  <c r="AL45" i="6" s="1"/>
  <c r="AK44" i="6"/>
  <c r="AL44" i="6" s="1"/>
  <c r="AK43" i="6"/>
  <c r="AL43" i="6" s="1"/>
  <c r="AK3" i="6"/>
  <c r="AL3" i="6" s="1"/>
  <c r="AJ193" i="6"/>
  <c r="AD193" i="6"/>
  <c r="AK2" i="6"/>
  <c r="AL2" i="6" s="1"/>
  <c r="AE193" i="6"/>
  <c r="AE195" i="6"/>
  <c r="AI188" i="6"/>
  <c r="AE189" i="6"/>
  <c r="AI189" i="6"/>
  <c r="AE190" i="6"/>
  <c r="AI190" i="6"/>
  <c r="AE191" i="6"/>
  <c r="AI191" i="6"/>
  <c r="AD188" i="6"/>
  <c r="AJ188" i="6"/>
  <c r="AD189" i="6"/>
  <c r="AJ189" i="6"/>
  <c r="AD190" i="6"/>
  <c r="AJ190" i="6"/>
  <c r="AD191" i="6"/>
  <c r="AJ191" i="6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AJ192" i="6"/>
  <c r="AI192" i="6"/>
  <c r="AE192" i="6"/>
  <c r="AD192" i="6"/>
  <c r="AL195" i="6" l="1"/>
  <c r="AL194" i="6"/>
  <c r="AK195" i="6"/>
  <c r="AK194" i="6"/>
  <c r="AK190" i="6"/>
  <c r="AK198" i="6" s="1"/>
  <c r="AK188" i="6"/>
  <c r="AK191" i="6"/>
  <c r="AK189" i="6"/>
  <c r="AK197" i="6" s="1"/>
  <c r="AK199" i="6" s="1"/>
  <c r="AK193" i="6"/>
  <c r="AL193" i="6"/>
  <c r="AL191" i="6"/>
  <c r="AL190" i="6"/>
  <c r="AL198" i="6" s="1"/>
  <c r="AL189" i="6"/>
  <c r="AL197" i="6" s="1"/>
  <c r="AL188" i="6"/>
  <c r="N29" i="6"/>
  <c r="N30" i="6"/>
  <c r="N12" i="6"/>
  <c r="AL192" i="6"/>
  <c r="AK192" i="6"/>
  <c r="AK200" i="6" l="1"/>
  <c r="AL200" i="6"/>
  <c r="AL199" i="6"/>
  <c r="V195" i="6"/>
  <c r="U195" i="6"/>
  <c r="T195" i="6"/>
  <c r="Q195" i="6"/>
  <c r="P195" i="6"/>
  <c r="O195" i="6"/>
  <c r="L195" i="6"/>
  <c r="K195" i="6"/>
  <c r="J195" i="6"/>
  <c r="G195" i="6"/>
  <c r="F195" i="6"/>
  <c r="E195" i="6"/>
  <c r="V194" i="6"/>
  <c r="U194" i="6"/>
  <c r="T194" i="6"/>
  <c r="Q194" i="6"/>
  <c r="P194" i="6"/>
  <c r="O194" i="6"/>
  <c r="L194" i="6"/>
  <c r="K194" i="6"/>
  <c r="J194" i="6"/>
  <c r="G194" i="6"/>
  <c r="F194" i="6"/>
  <c r="E194" i="6"/>
  <c r="V193" i="6"/>
  <c r="U193" i="6"/>
  <c r="T193" i="6"/>
  <c r="Q193" i="6"/>
  <c r="P193" i="6"/>
  <c r="O193" i="6"/>
  <c r="L193" i="6"/>
  <c r="K193" i="6"/>
  <c r="J193" i="6"/>
  <c r="G193" i="6"/>
  <c r="F193" i="6"/>
  <c r="E193" i="6"/>
  <c r="V191" i="6" l="1"/>
  <c r="U191" i="6"/>
  <c r="T191" i="6"/>
  <c r="Q191" i="6"/>
  <c r="P191" i="6"/>
  <c r="O191" i="6"/>
  <c r="L191" i="6"/>
  <c r="K191" i="6"/>
  <c r="J191" i="6"/>
  <c r="G191" i="6"/>
  <c r="F191" i="6"/>
  <c r="V190" i="6"/>
  <c r="U190" i="6"/>
  <c r="T190" i="6"/>
  <c r="Q190" i="6"/>
  <c r="P190" i="6"/>
  <c r="O190" i="6"/>
  <c r="L190" i="6"/>
  <c r="K190" i="6"/>
  <c r="J190" i="6"/>
  <c r="G190" i="6"/>
  <c r="F190" i="6"/>
  <c r="V189" i="6"/>
  <c r="U189" i="6"/>
  <c r="T189" i="6"/>
  <c r="Q189" i="6"/>
  <c r="P189" i="6"/>
  <c r="O189" i="6"/>
  <c r="L189" i="6"/>
  <c r="K189" i="6"/>
  <c r="J189" i="6"/>
  <c r="G189" i="6"/>
  <c r="F189" i="6"/>
  <c r="V188" i="6"/>
  <c r="U188" i="6"/>
  <c r="T188" i="6"/>
  <c r="Q188" i="6"/>
  <c r="P188" i="6"/>
  <c r="O188" i="6"/>
  <c r="L188" i="6"/>
  <c r="K188" i="6"/>
  <c r="J188" i="6"/>
  <c r="G188" i="6"/>
  <c r="F188" i="6"/>
  <c r="X3" i="6"/>
  <c r="X4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87" i="6"/>
  <c r="X177" i="6"/>
  <c r="X178" i="6"/>
  <c r="X179" i="6"/>
  <c r="X180" i="6"/>
  <c r="X181" i="6"/>
  <c r="X182" i="6"/>
  <c r="X183" i="6"/>
  <c r="X184" i="6"/>
  <c r="X185" i="6"/>
  <c r="X5" i="6"/>
  <c r="X64" i="6"/>
  <c r="X127" i="6"/>
  <c r="X186" i="6"/>
  <c r="X176" i="6"/>
  <c r="W3" i="6"/>
  <c r="W4" i="6"/>
  <c r="W6" i="6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W42" i="6"/>
  <c r="W43" i="6"/>
  <c r="W44" i="6"/>
  <c r="W45" i="6"/>
  <c r="W46" i="6"/>
  <c r="W47" i="6"/>
  <c r="W48" i="6"/>
  <c r="W49" i="6"/>
  <c r="W50" i="6"/>
  <c r="W51" i="6"/>
  <c r="W52" i="6"/>
  <c r="W53" i="6"/>
  <c r="W54" i="6"/>
  <c r="W55" i="6"/>
  <c r="W56" i="6"/>
  <c r="W57" i="6"/>
  <c r="W58" i="6"/>
  <c r="W59" i="6"/>
  <c r="W60" i="6"/>
  <c r="W61" i="6"/>
  <c r="W62" i="6"/>
  <c r="W63" i="6"/>
  <c r="W65" i="6"/>
  <c r="W66" i="6"/>
  <c r="W67" i="6"/>
  <c r="W68" i="6"/>
  <c r="W69" i="6"/>
  <c r="W70" i="6"/>
  <c r="W71" i="6"/>
  <c r="W72" i="6"/>
  <c r="W73" i="6"/>
  <c r="W74" i="6"/>
  <c r="W75" i="6"/>
  <c r="W76" i="6"/>
  <c r="W77" i="6"/>
  <c r="W78" i="6"/>
  <c r="W79" i="6"/>
  <c r="W80" i="6"/>
  <c r="W81" i="6"/>
  <c r="W82" i="6"/>
  <c r="W83" i="6"/>
  <c r="W84" i="6"/>
  <c r="W85" i="6"/>
  <c r="W86" i="6"/>
  <c r="W87" i="6"/>
  <c r="W88" i="6"/>
  <c r="W89" i="6"/>
  <c r="W90" i="6"/>
  <c r="W91" i="6"/>
  <c r="W92" i="6"/>
  <c r="W93" i="6"/>
  <c r="W94" i="6"/>
  <c r="W95" i="6"/>
  <c r="W96" i="6"/>
  <c r="W97" i="6"/>
  <c r="W98" i="6"/>
  <c r="W99" i="6"/>
  <c r="W100" i="6"/>
  <c r="W101" i="6"/>
  <c r="W102" i="6"/>
  <c r="W103" i="6"/>
  <c r="W104" i="6"/>
  <c r="W105" i="6"/>
  <c r="W106" i="6"/>
  <c r="W107" i="6"/>
  <c r="W108" i="6"/>
  <c r="W109" i="6"/>
  <c r="W110" i="6"/>
  <c r="W111" i="6"/>
  <c r="W112" i="6"/>
  <c r="W113" i="6"/>
  <c r="W114" i="6"/>
  <c r="W115" i="6"/>
  <c r="W116" i="6"/>
  <c r="W117" i="6"/>
  <c r="W118" i="6"/>
  <c r="W119" i="6"/>
  <c r="W120" i="6"/>
  <c r="W121" i="6"/>
  <c r="W122" i="6"/>
  <c r="W123" i="6"/>
  <c r="W124" i="6"/>
  <c r="W125" i="6"/>
  <c r="W126" i="6"/>
  <c r="W128" i="6"/>
  <c r="W129" i="6"/>
  <c r="W130" i="6"/>
  <c r="W131" i="6"/>
  <c r="W132" i="6"/>
  <c r="W133" i="6"/>
  <c r="W134" i="6"/>
  <c r="W135" i="6"/>
  <c r="W136" i="6"/>
  <c r="W137" i="6"/>
  <c r="W138" i="6"/>
  <c r="W139" i="6"/>
  <c r="W140" i="6"/>
  <c r="W141" i="6"/>
  <c r="W142" i="6"/>
  <c r="W143" i="6"/>
  <c r="W144" i="6"/>
  <c r="W145" i="6"/>
  <c r="W146" i="6"/>
  <c r="W147" i="6"/>
  <c r="W148" i="6"/>
  <c r="W149" i="6"/>
  <c r="W150" i="6"/>
  <c r="W151" i="6"/>
  <c r="W152" i="6"/>
  <c r="W153" i="6"/>
  <c r="W154" i="6"/>
  <c r="W155" i="6"/>
  <c r="W156" i="6"/>
  <c r="W157" i="6"/>
  <c r="W158" i="6"/>
  <c r="W159" i="6"/>
  <c r="W160" i="6"/>
  <c r="W161" i="6"/>
  <c r="W162" i="6"/>
  <c r="W163" i="6"/>
  <c r="W164" i="6"/>
  <c r="W165" i="6"/>
  <c r="W166" i="6"/>
  <c r="W167" i="6"/>
  <c r="W168" i="6"/>
  <c r="W169" i="6"/>
  <c r="W170" i="6"/>
  <c r="W171" i="6"/>
  <c r="W172" i="6"/>
  <c r="W173" i="6"/>
  <c r="W174" i="6"/>
  <c r="W175" i="6"/>
  <c r="W187" i="6"/>
  <c r="W177" i="6"/>
  <c r="W178" i="6"/>
  <c r="W179" i="6"/>
  <c r="W180" i="6"/>
  <c r="W181" i="6"/>
  <c r="W182" i="6"/>
  <c r="W183" i="6"/>
  <c r="W184" i="6"/>
  <c r="W185" i="6"/>
  <c r="W5" i="6"/>
  <c r="W64" i="6"/>
  <c r="W127" i="6"/>
  <c r="W186" i="6"/>
  <c r="W176" i="6"/>
  <c r="S3" i="6"/>
  <c r="S4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8" i="6"/>
  <c r="S129" i="6"/>
  <c r="S130" i="6"/>
  <c r="S131" i="6"/>
  <c r="S132" i="6"/>
  <c r="S133" i="6"/>
  <c r="S134" i="6"/>
  <c r="S135" i="6"/>
  <c r="S136" i="6"/>
  <c r="S137" i="6"/>
  <c r="S138" i="6"/>
  <c r="S139" i="6"/>
  <c r="S140" i="6"/>
  <c r="S141" i="6"/>
  <c r="S142" i="6"/>
  <c r="S143" i="6"/>
  <c r="S144" i="6"/>
  <c r="S145" i="6"/>
  <c r="S146" i="6"/>
  <c r="S147" i="6"/>
  <c r="S148" i="6"/>
  <c r="S149" i="6"/>
  <c r="S150" i="6"/>
  <c r="S151" i="6"/>
  <c r="S152" i="6"/>
  <c r="S153" i="6"/>
  <c r="S154" i="6"/>
  <c r="S155" i="6"/>
  <c r="S156" i="6"/>
  <c r="S157" i="6"/>
  <c r="S158" i="6"/>
  <c r="S159" i="6"/>
  <c r="S160" i="6"/>
  <c r="S161" i="6"/>
  <c r="S162" i="6"/>
  <c r="S163" i="6"/>
  <c r="S164" i="6"/>
  <c r="S165" i="6"/>
  <c r="S166" i="6"/>
  <c r="S167" i="6"/>
  <c r="S168" i="6"/>
  <c r="S169" i="6"/>
  <c r="S170" i="6"/>
  <c r="S171" i="6"/>
  <c r="S172" i="6"/>
  <c r="S173" i="6"/>
  <c r="S174" i="6"/>
  <c r="S175" i="6"/>
  <c r="S187" i="6"/>
  <c r="S177" i="6"/>
  <c r="S178" i="6"/>
  <c r="S179" i="6"/>
  <c r="S180" i="6"/>
  <c r="S181" i="6"/>
  <c r="S182" i="6"/>
  <c r="S183" i="6"/>
  <c r="S184" i="6"/>
  <c r="S185" i="6"/>
  <c r="S5" i="6"/>
  <c r="S64" i="6"/>
  <c r="S127" i="6"/>
  <c r="S186" i="6"/>
  <c r="S176" i="6"/>
  <c r="R3" i="6"/>
  <c r="R4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87" i="6"/>
  <c r="R177" i="6"/>
  <c r="R178" i="6"/>
  <c r="R179" i="6"/>
  <c r="R180" i="6"/>
  <c r="R181" i="6"/>
  <c r="R182" i="6"/>
  <c r="R183" i="6"/>
  <c r="R184" i="6"/>
  <c r="R185" i="6"/>
  <c r="R5" i="6"/>
  <c r="R64" i="6"/>
  <c r="R127" i="6"/>
  <c r="R186" i="6"/>
  <c r="R176" i="6"/>
  <c r="N3" i="6"/>
  <c r="N4" i="6"/>
  <c r="N6" i="6"/>
  <c r="N7" i="6"/>
  <c r="N8" i="6"/>
  <c r="N9" i="6"/>
  <c r="N10" i="6"/>
  <c r="N11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87" i="6"/>
  <c r="N177" i="6"/>
  <c r="N178" i="6"/>
  <c r="N179" i="6"/>
  <c r="N180" i="6"/>
  <c r="N181" i="6"/>
  <c r="N182" i="6"/>
  <c r="N183" i="6"/>
  <c r="N184" i="6"/>
  <c r="N185" i="6"/>
  <c r="N5" i="6"/>
  <c r="N64" i="6"/>
  <c r="N127" i="6"/>
  <c r="N186" i="6"/>
  <c r="N176" i="6"/>
  <c r="M65" i="6"/>
  <c r="M66" i="6"/>
  <c r="M67" i="6"/>
  <c r="M68" i="6"/>
  <c r="M69" i="6"/>
  <c r="M70" i="6"/>
  <c r="M71" i="6"/>
  <c r="M72" i="6"/>
  <c r="M73" i="6"/>
  <c r="M74" i="6"/>
  <c r="M75" i="6"/>
  <c r="M76" i="6"/>
  <c r="M125" i="6"/>
  <c r="M126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87" i="6"/>
  <c r="M177" i="6"/>
  <c r="M178" i="6"/>
  <c r="M179" i="6"/>
  <c r="M180" i="6"/>
  <c r="M181" i="6"/>
  <c r="M182" i="6"/>
  <c r="M183" i="6"/>
  <c r="M184" i="6"/>
  <c r="M185" i="6"/>
  <c r="M64" i="6"/>
  <c r="M127" i="6"/>
  <c r="M186" i="6"/>
  <c r="M176" i="6"/>
  <c r="I3" i="6"/>
  <c r="I4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Y30" i="6" s="1"/>
  <c r="Z30" i="6" s="1"/>
  <c r="AM30" i="6" s="1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87" i="6"/>
  <c r="I177" i="6"/>
  <c r="I178" i="6"/>
  <c r="I179" i="6"/>
  <c r="I180" i="6"/>
  <c r="I181" i="6"/>
  <c r="I182" i="6"/>
  <c r="I183" i="6"/>
  <c r="I184" i="6"/>
  <c r="I185" i="6"/>
  <c r="I5" i="6"/>
  <c r="I64" i="6"/>
  <c r="I127" i="6"/>
  <c r="I186" i="6"/>
  <c r="I176" i="6"/>
  <c r="H3" i="6"/>
  <c r="H4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87" i="6"/>
  <c r="H177" i="6"/>
  <c r="H178" i="6"/>
  <c r="H179" i="6"/>
  <c r="H180" i="6"/>
  <c r="H181" i="6"/>
  <c r="H182" i="6"/>
  <c r="H183" i="6"/>
  <c r="H184" i="6"/>
  <c r="H185" i="6"/>
  <c r="H5" i="6"/>
  <c r="H64" i="6"/>
  <c r="H127" i="6"/>
  <c r="H186" i="6"/>
  <c r="H176" i="6"/>
  <c r="E188" i="6"/>
  <c r="E189" i="6"/>
  <c r="E190" i="6"/>
  <c r="E191" i="6"/>
  <c r="U192" i="6"/>
  <c r="Q192" i="6"/>
  <c r="O192" i="6"/>
  <c r="K192" i="6"/>
  <c r="G192" i="6"/>
  <c r="E192" i="6"/>
  <c r="V192" i="6"/>
  <c r="T192" i="6"/>
  <c r="P192" i="6"/>
  <c r="L192" i="6"/>
  <c r="J192" i="6"/>
  <c r="F192" i="6"/>
  <c r="Y26" i="6" l="1"/>
  <c r="Z26" i="6" s="1"/>
  <c r="AM26" i="6" s="1"/>
  <c r="Y22" i="6"/>
  <c r="Z22" i="6" s="1"/>
  <c r="AM22" i="6" s="1"/>
  <c r="Y18" i="6"/>
  <c r="Z18" i="6" s="1"/>
  <c r="AM18" i="6" s="1"/>
  <c r="Y14" i="6"/>
  <c r="Z14" i="6" s="1"/>
  <c r="AM14" i="6" s="1"/>
  <c r="W194" i="6"/>
  <c r="Y187" i="6"/>
  <c r="Z187" i="6" s="1"/>
  <c r="AM187" i="6" s="1"/>
  <c r="Y172" i="6"/>
  <c r="Z172" i="6" s="1"/>
  <c r="AM172" i="6" s="1"/>
  <c r="Y168" i="6"/>
  <c r="Z168" i="6" s="1"/>
  <c r="AM168" i="6" s="1"/>
  <c r="Y164" i="6"/>
  <c r="Z164" i="6" s="1"/>
  <c r="AM164" i="6" s="1"/>
  <c r="Y160" i="6"/>
  <c r="Z160" i="6" s="1"/>
  <c r="AM160" i="6" s="1"/>
  <c r="Y156" i="6"/>
  <c r="Z156" i="6" s="1"/>
  <c r="AM156" i="6" s="1"/>
  <c r="Y152" i="6"/>
  <c r="Z152" i="6" s="1"/>
  <c r="AM152" i="6" s="1"/>
  <c r="Y148" i="6"/>
  <c r="Z148" i="6" s="1"/>
  <c r="AM148" i="6" s="1"/>
  <c r="Y144" i="6"/>
  <c r="Z144" i="6" s="1"/>
  <c r="AM144" i="6" s="1"/>
  <c r="Y140" i="6"/>
  <c r="Z140" i="6" s="1"/>
  <c r="AM140" i="6" s="1"/>
  <c r="Y136" i="6"/>
  <c r="Z136" i="6" s="1"/>
  <c r="AM136" i="6" s="1"/>
  <c r="Y132" i="6"/>
  <c r="Z132" i="6" s="1"/>
  <c r="AM132" i="6" s="1"/>
  <c r="Y128" i="6"/>
  <c r="Z128" i="6" s="1"/>
  <c r="AM128" i="6" s="1"/>
  <c r="Y62" i="6"/>
  <c r="Z62" i="6" s="1"/>
  <c r="AM62" i="6" s="1"/>
  <c r="Y58" i="6"/>
  <c r="Z58" i="6" s="1"/>
  <c r="AM58" i="6" s="1"/>
  <c r="Y54" i="6"/>
  <c r="Z54" i="6" s="1"/>
  <c r="AM54" i="6" s="1"/>
  <c r="Y50" i="6"/>
  <c r="Z50" i="6" s="1"/>
  <c r="AM50" i="6" s="1"/>
  <c r="Y46" i="6"/>
  <c r="Z46" i="6" s="1"/>
  <c r="AM46" i="6" s="1"/>
  <c r="Y42" i="6"/>
  <c r="Z42" i="6" s="1"/>
  <c r="AM42" i="6" s="1"/>
  <c r="Y38" i="6"/>
  <c r="Z38" i="6" s="1"/>
  <c r="AM38" i="6" s="1"/>
  <c r="Y34" i="6"/>
  <c r="Z34" i="6" s="1"/>
  <c r="AM34" i="6" s="1"/>
  <c r="Y10" i="6"/>
  <c r="Z10" i="6" s="1"/>
  <c r="AM10" i="6" s="1"/>
  <c r="Y6" i="6"/>
  <c r="Z6" i="6" s="1"/>
  <c r="AM6" i="6" s="1"/>
  <c r="R194" i="6"/>
  <c r="I194" i="6"/>
  <c r="S194" i="6"/>
  <c r="X195" i="6"/>
  <c r="R195" i="6"/>
  <c r="Y186" i="6"/>
  <c r="Z186" i="6" s="1"/>
  <c r="AM186" i="6" s="1"/>
  <c r="Y185" i="6"/>
  <c r="Z185" i="6" s="1"/>
  <c r="AM185" i="6" s="1"/>
  <c r="Y173" i="6"/>
  <c r="Z173" i="6" s="1"/>
  <c r="AM173" i="6" s="1"/>
  <c r="Y169" i="6"/>
  <c r="Z169" i="6" s="1"/>
  <c r="AM169" i="6" s="1"/>
  <c r="Y165" i="6"/>
  <c r="Z165" i="6" s="1"/>
  <c r="AM165" i="6" s="1"/>
  <c r="Y161" i="6"/>
  <c r="Z161" i="6" s="1"/>
  <c r="AM161" i="6" s="1"/>
  <c r="Y157" i="6"/>
  <c r="Z157" i="6" s="1"/>
  <c r="AM157" i="6" s="1"/>
  <c r="Y153" i="6"/>
  <c r="Z153" i="6" s="1"/>
  <c r="AM153" i="6" s="1"/>
  <c r="Y149" i="6"/>
  <c r="Z149" i="6" s="1"/>
  <c r="AM149" i="6" s="1"/>
  <c r="Y145" i="6"/>
  <c r="Z145" i="6" s="1"/>
  <c r="AM145" i="6" s="1"/>
  <c r="Y137" i="6"/>
  <c r="Z137" i="6" s="1"/>
  <c r="AM137" i="6" s="1"/>
  <c r="Y133" i="6"/>
  <c r="Z133" i="6" s="1"/>
  <c r="AM133" i="6" s="1"/>
  <c r="Y129" i="6"/>
  <c r="Z129" i="6" s="1"/>
  <c r="AM129" i="6" s="1"/>
  <c r="Y124" i="6"/>
  <c r="Z124" i="6" s="1"/>
  <c r="AM124" i="6" s="1"/>
  <c r="I195" i="6"/>
  <c r="Y120" i="6"/>
  <c r="Z120" i="6" s="1"/>
  <c r="AM120" i="6" s="1"/>
  <c r="Y116" i="6"/>
  <c r="Z116" i="6" s="1"/>
  <c r="AM116" i="6" s="1"/>
  <c r="Y112" i="6"/>
  <c r="Z112" i="6" s="1"/>
  <c r="AM112" i="6" s="1"/>
  <c r="Y108" i="6"/>
  <c r="Z108" i="6" s="1"/>
  <c r="AM108" i="6" s="1"/>
  <c r="Y104" i="6"/>
  <c r="Z104" i="6" s="1"/>
  <c r="AM104" i="6" s="1"/>
  <c r="Y96" i="6"/>
  <c r="Z96" i="6" s="1"/>
  <c r="AM96" i="6" s="1"/>
  <c r="Y92" i="6"/>
  <c r="Z92" i="6" s="1"/>
  <c r="AM92" i="6" s="1"/>
  <c r="Y88" i="6"/>
  <c r="Z88" i="6" s="1"/>
  <c r="AM88" i="6" s="1"/>
  <c r="Y84" i="6"/>
  <c r="Z84" i="6" s="1"/>
  <c r="AM84" i="6" s="1"/>
  <c r="Y80" i="6"/>
  <c r="Z80" i="6" s="1"/>
  <c r="AM80" i="6" s="1"/>
  <c r="Y76" i="6"/>
  <c r="Z76" i="6" s="1"/>
  <c r="AM76" i="6" s="1"/>
  <c r="Y72" i="6"/>
  <c r="Z72" i="6" s="1"/>
  <c r="AM72" i="6" s="1"/>
  <c r="Y68" i="6"/>
  <c r="Z68" i="6" s="1"/>
  <c r="AM68" i="6" s="1"/>
  <c r="S195" i="6"/>
  <c r="X194" i="6"/>
  <c r="H195" i="6"/>
  <c r="H194" i="6"/>
  <c r="W195" i="6"/>
  <c r="M195" i="6"/>
  <c r="N195" i="6"/>
  <c r="Y100" i="6"/>
  <c r="Z100" i="6" s="1"/>
  <c r="AM100" i="6" s="1"/>
  <c r="N194" i="6"/>
  <c r="M194" i="6"/>
  <c r="Y155" i="6"/>
  <c r="Z155" i="6" s="1"/>
  <c r="AM155" i="6" s="1"/>
  <c r="Y122" i="6"/>
  <c r="Z122" i="6" s="1"/>
  <c r="AM122" i="6" s="1"/>
  <c r="Y118" i="6"/>
  <c r="Z118" i="6" s="1"/>
  <c r="AM118" i="6" s="1"/>
  <c r="Y114" i="6"/>
  <c r="Z114" i="6" s="1"/>
  <c r="AM114" i="6" s="1"/>
  <c r="Y110" i="6"/>
  <c r="Z110" i="6" s="1"/>
  <c r="AM110" i="6" s="1"/>
  <c r="Y106" i="6"/>
  <c r="Z106" i="6" s="1"/>
  <c r="AM106" i="6" s="1"/>
  <c r="Y102" i="6"/>
  <c r="Z102" i="6" s="1"/>
  <c r="AM102" i="6" s="1"/>
  <c r="Y98" i="6"/>
  <c r="Z98" i="6" s="1"/>
  <c r="AM98" i="6" s="1"/>
  <c r="Y94" i="6"/>
  <c r="Z94" i="6" s="1"/>
  <c r="AM94" i="6" s="1"/>
  <c r="Y90" i="6"/>
  <c r="Z90" i="6" s="1"/>
  <c r="AM90" i="6" s="1"/>
  <c r="Y86" i="6"/>
  <c r="Z86" i="6" s="1"/>
  <c r="AM86" i="6" s="1"/>
  <c r="Y82" i="6"/>
  <c r="Z82" i="6" s="1"/>
  <c r="AM82" i="6" s="1"/>
  <c r="Y78" i="6"/>
  <c r="Z78" i="6" s="1"/>
  <c r="AM78" i="6" s="1"/>
  <c r="Y74" i="6"/>
  <c r="Z74" i="6" s="1"/>
  <c r="AM74" i="6" s="1"/>
  <c r="Y70" i="6"/>
  <c r="Z70" i="6" s="1"/>
  <c r="AM70" i="6" s="1"/>
  <c r="Y66" i="6"/>
  <c r="Z66" i="6" s="1"/>
  <c r="AM66" i="6" s="1"/>
  <c r="Y61" i="6"/>
  <c r="Z61" i="6" s="1"/>
  <c r="AM61" i="6" s="1"/>
  <c r="Y57" i="6"/>
  <c r="Z57" i="6" s="1"/>
  <c r="AM57" i="6" s="1"/>
  <c r="Y49" i="6"/>
  <c r="Z49" i="6" s="1"/>
  <c r="AM49" i="6" s="1"/>
  <c r="Y45" i="6"/>
  <c r="Z45" i="6" s="1"/>
  <c r="AM45" i="6" s="1"/>
  <c r="Y41" i="6"/>
  <c r="Z41" i="6" s="1"/>
  <c r="AM41" i="6" s="1"/>
  <c r="Y37" i="6"/>
  <c r="Z37" i="6" s="1"/>
  <c r="AM37" i="6" s="1"/>
  <c r="Y33" i="6"/>
  <c r="Z33" i="6" s="1"/>
  <c r="AM33" i="6" s="1"/>
  <c r="Y29" i="6"/>
  <c r="Z29" i="6" s="1"/>
  <c r="AM29" i="6" s="1"/>
  <c r="Y25" i="6"/>
  <c r="Z25" i="6" s="1"/>
  <c r="AM25" i="6" s="1"/>
  <c r="Y21" i="6"/>
  <c r="Z21" i="6" s="1"/>
  <c r="AM21" i="6" s="1"/>
  <c r="Y17" i="6"/>
  <c r="Z17" i="6" s="1"/>
  <c r="AM17" i="6" s="1"/>
  <c r="Y13" i="6"/>
  <c r="Z13" i="6" s="1"/>
  <c r="AM13" i="6" s="1"/>
  <c r="Y9" i="6"/>
  <c r="Z9" i="6" s="1"/>
  <c r="AM9" i="6" s="1"/>
  <c r="Y4" i="6"/>
  <c r="Z4" i="6" s="1"/>
  <c r="AM4" i="6" s="1"/>
  <c r="Y174" i="6"/>
  <c r="Z174" i="6" s="1"/>
  <c r="AM174" i="6" s="1"/>
  <c r="Y170" i="6"/>
  <c r="Z170" i="6" s="1"/>
  <c r="AM170" i="6" s="1"/>
  <c r="Y166" i="6"/>
  <c r="Z166" i="6" s="1"/>
  <c r="AM166" i="6" s="1"/>
  <c r="Y162" i="6"/>
  <c r="Z162" i="6" s="1"/>
  <c r="AM162" i="6" s="1"/>
  <c r="Y158" i="6"/>
  <c r="Z158" i="6" s="1"/>
  <c r="AM158" i="6" s="1"/>
  <c r="Y154" i="6"/>
  <c r="Z154" i="6" s="1"/>
  <c r="AM154" i="6" s="1"/>
  <c r="Y150" i="6"/>
  <c r="Z150" i="6" s="1"/>
  <c r="AM150" i="6" s="1"/>
  <c r="Y146" i="6"/>
  <c r="Z146" i="6" s="1"/>
  <c r="AM146" i="6" s="1"/>
  <c r="Y142" i="6"/>
  <c r="Z142" i="6" s="1"/>
  <c r="AM142" i="6" s="1"/>
  <c r="Y138" i="6"/>
  <c r="Z138" i="6" s="1"/>
  <c r="AM138" i="6" s="1"/>
  <c r="Y134" i="6"/>
  <c r="Z134" i="6" s="1"/>
  <c r="AM134" i="6" s="1"/>
  <c r="Y130" i="6"/>
  <c r="Z130" i="6" s="1"/>
  <c r="AM130" i="6" s="1"/>
  <c r="Y121" i="6"/>
  <c r="Z121" i="6" s="1"/>
  <c r="AM121" i="6" s="1"/>
  <c r="Y117" i="6"/>
  <c r="Z117" i="6" s="1"/>
  <c r="AM117" i="6" s="1"/>
  <c r="Y109" i="6"/>
  <c r="Z109" i="6" s="1"/>
  <c r="AM109" i="6" s="1"/>
  <c r="Y105" i="6"/>
  <c r="Z105" i="6" s="1"/>
  <c r="AM105" i="6" s="1"/>
  <c r="Y101" i="6"/>
  <c r="Z101" i="6" s="1"/>
  <c r="AM101" i="6" s="1"/>
  <c r="Y97" i="6"/>
  <c r="Z97" i="6" s="1"/>
  <c r="AM97" i="6" s="1"/>
  <c r="Y93" i="6"/>
  <c r="Z93" i="6" s="1"/>
  <c r="AM93" i="6" s="1"/>
  <c r="Y89" i="6"/>
  <c r="Z89" i="6" s="1"/>
  <c r="AM89" i="6" s="1"/>
  <c r="Y85" i="6"/>
  <c r="Z85" i="6" s="1"/>
  <c r="AM85" i="6" s="1"/>
  <c r="Y81" i="6"/>
  <c r="Z81" i="6" s="1"/>
  <c r="AM81" i="6" s="1"/>
  <c r="Y77" i="6"/>
  <c r="Z77" i="6" s="1"/>
  <c r="AM77" i="6" s="1"/>
  <c r="Y73" i="6"/>
  <c r="Z73" i="6" s="1"/>
  <c r="AM73" i="6" s="1"/>
  <c r="Y69" i="6"/>
  <c r="Z69" i="6" s="1"/>
  <c r="AM69" i="6" s="1"/>
  <c r="Y60" i="6"/>
  <c r="Z60" i="6" s="1"/>
  <c r="AM60" i="6" s="1"/>
  <c r="Y56" i="6"/>
  <c r="Z56" i="6" s="1"/>
  <c r="AM56" i="6" s="1"/>
  <c r="Y52" i="6"/>
  <c r="Z52" i="6" s="1"/>
  <c r="AM52" i="6" s="1"/>
  <c r="Y48" i="6"/>
  <c r="Z48" i="6" s="1"/>
  <c r="AM48" i="6" s="1"/>
  <c r="Y44" i="6"/>
  <c r="Z44" i="6" s="1"/>
  <c r="AM44" i="6" s="1"/>
  <c r="Y40" i="6"/>
  <c r="Z40" i="6" s="1"/>
  <c r="AM40" i="6" s="1"/>
  <c r="Y36" i="6"/>
  <c r="Z36" i="6" s="1"/>
  <c r="AM36" i="6" s="1"/>
  <c r="Y32" i="6"/>
  <c r="Z32" i="6" s="1"/>
  <c r="AM32" i="6" s="1"/>
  <c r="Y28" i="6"/>
  <c r="Z28" i="6" s="1"/>
  <c r="AM28" i="6" s="1"/>
  <c r="Y24" i="6"/>
  <c r="Z24" i="6" s="1"/>
  <c r="AM24" i="6" s="1"/>
  <c r="Y20" i="6"/>
  <c r="Z20" i="6" s="1"/>
  <c r="AM20" i="6" s="1"/>
  <c r="Y16" i="6"/>
  <c r="Z16" i="6" s="1"/>
  <c r="AM16" i="6" s="1"/>
  <c r="Y12" i="6"/>
  <c r="Z12" i="6" s="1"/>
  <c r="AM12" i="6" s="1"/>
  <c r="Y8" i="6"/>
  <c r="Z8" i="6" s="1"/>
  <c r="AM8" i="6" s="1"/>
  <c r="Y3" i="6"/>
  <c r="Z3" i="6" s="1"/>
  <c r="AM3" i="6" s="1"/>
  <c r="Y113" i="6"/>
  <c r="Z113" i="6" s="1"/>
  <c r="AM113" i="6" s="1"/>
  <c r="Y53" i="6"/>
  <c r="Z53" i="6" s="1"/>
  <c r="AM53" i="6" s="1"/>
  <c r="Y123" i="6"/>
  <c r="Z123" i="6" s="1"/>
  <c r="AM123" i="6" s="1"/>
  <c r="Y119" i="6"/>
  <c r="Z119" i="6" s="1"/>
  <c r="AM119" i="6" s="1"/>
  <c r="Y115" i="6"/>
  <c r="Z115" i="6" s="1"/>
  <c r="AM115" i="6" s="1"/>
  <c r="Y111" i="6"/>
  <c r="Z111" i="6" s="1"/>
  <c r="AM111" i="6" s="1"/>
  <c r="Y107" i="6"/>
  <c r="Z107" i="6" s="1"/>
  <c r="AM107" i="6" s="1"/>
  <c r="Y103" i="6"/>
  <c r="Z103" i="6" s="1"/>
  <c r="AM103" i="6" s="1"/>
  <c r="Y99" i="6"/>
  <c r="Z99" i="6" s="1"/>
  <c r="AM99" i="6" s="1"/>
  <c r="Y95" i="6"/>
  <c r="Z95" i="6" s="1"/>
  <c r="AM95" i="6" s="1"/>
  <c r="Y91" i="6"/>
  <c r="Z91" i="6" s="1"/>
  <c r="AM91" i="6" s="1"/>
  <c r="Y87" i="6"/>
  <c r="Z87" i="6" s="1"/>
  <c r="AM87" i="6" s="1"/>
  <c r="Y83" i="6"/>
  <c r="Z83" i="6" s="1"/>
  <c r="AM83" i="6" s="1"/>
  <c r="Y79" i="6"/>
  <c r="Z79" i="6" s="1"/>
  <c r="AM79" i="6" s="1"/>
  <c r="Y75" i="6"/>
  <c r="Z75" i="6" s="1"/>
  <c r="AM75" i="6" s="1"/>
  <c r="Y71" i="6"/>
  <c r="Z71" i="6" s="1"/>
  <c r="AM71" i="6" s="1"/>
  <c r="Y67" i="6"/>
  <c r="Z67" i="6" s="1"/>
  <c r="AM67" i="6" s="1"/>
  <c r="Y63" i="6"/>
  <c r="Z63" i="6" s="1"/>
  <c r="AM63" i="6" s="1"/>
  <c r="Y59" i="6"/>
  <c r="Z59" i="6" s="1"/>
  <c r="AM59" i="6" s="1"/>
  <c r="Y55" i="6"/>
  <c r="Z55" i="6" s="1"/>
  <c r="AM55" i="6" s="1"/>
  <c r="Y51" i="6"/>
  <c r="Z51" i="6" s="1"/>
  <c r="AM51" i="6" s="1"/>
  <c r="Y47" i="6"/>
  <c r="Z47" i="6" s="1"/>
  <c r="AM47" i="6" s="1"/>
  <c r="Y43" i="6"/>
  <c r="Z43" i="6" s="1"/>
  <c r="AM43" i="6" s="1"/>
  <c r="Y39" i="6"/>
  <c r="Z39" i="6" s="1"/>
  <c r="AM39" i="6" s="1"/>
  <c r="Y35" i="6"/>
  <c r="Z35" i="6" s="1"/>
  <c r="AM35" i="6" s="1"/>
  <c r="Y31" i="6"/>
  <c r="Z31" i="6" s="1"/>
  <c r="AM31" i="6" s="1"/>
  <c r="Y27" i="6"/>
  <c r="Z27" i="6" s="1"/>
  <c r="AM27" i="6" s="1"/>
  <c r="Y23" i="6"/>
  <c r="Z23" i="6" s="1"/>
  <c r="AM23" i="6" s="1"/>
  <c r="Y19" i="6"/>
  <c r="Z19" i="6" s="1"/>
  <c r="AM19" i="6" s="1"/>
  <c r="Y15" i="6"/>
  <c r="Z15" i="6" s="1"/>
  <c r="AM15" i="6" s="1"/>
  <c r="Y11" i="6"/>
  <c r="Z11" i="6" s="1"/>
  <c r="AM11" i="6" s="1"/>
  <c r="Y7" i="6"/>
  <c r="Z7" i="6" s="1"/>
  <c r="AM7" i="6" s="1"/>
  <c r="Y175" i="6"/>
  <c r="Z175" i="6" s="1"/>
  <c r="AM175" i="6" s="1"/>
  <c r="Y171" i="6"/>
  <c r="Z171" i="6" s="1"/>
  <c r="AM171" i="6" s="1"/>
  <c r="Y167" i="6"/>
  <c r="Z167" i="6" s="1"/>
  <c r="AM167" i="6" s="1"/>
  <c r="Y163" i="6"/>
  <c r="Z163" i="6" s="1"/>
  <c r="AM163" i="6" s="1"/>
  <c r="Y159" i="6"/>
  <c r="Z159" i="6" s="1"/>
  <c r="AM159" i="6" s="1"/>
  <c r="Y151" i="6"/>
  <c r="Z151" i="6" s="1"/>
  <c r="AM151" i="6" s="1"/>
  <c r="Y147" i="6"/>
  <c r="Z147" i="6" s="1"/>
  <c r="AM147" i="6" s="1"/>
  <c r="Y143" i="6"/>
  <c r="Z143" i="6" s="1"/>
  <c r="AM143" i="6" s="1"/>
  <c r="Y139" i="6"/>
  <c r="Z139" i="6" s="1"/>
  <c r="AM139" i="6" s="1"/>
  <c r="Y135" i="6"/>
  <c r="Z135" i="6" s="1"/>
  <c r="AM135" i="6" s="1"/>
  <c r="Y131" i="6"/>
  <c r="Z131" i="6" s="1"/>
  <c r="AM131" i="6" s="1"/>
  <c r="Y126" i="6"/>
  <c r="Z126" i="6" s="1"/>
  <c r="AM126" i="6" s="1"/>
  <c r="Y141" i="6"/>
  <c r="Z141" i="6" s="1"/>
  <c r="AM141" i="6" s="1"/>
  <c r="Y65" i="6"/>
  <c r="Z65" i="6" s="1"/>
  <c r="AM65" i="6" s="1"/>
  <c r="Y125" i="6"/>
  <c r="Z125" i="6" s="1"/>
  <c r="AM125" i="6" s="1"/>
  <c r="X2" i="6"/>
  <c r="X193" i="6" s="1"/>
  <c r="W2" i="6"/>
  <c r="W193" i="6" s="1"/>
  <c r="S2" i="6"/>
  <c r="S193" i="6" s="1"/>
  <c r="R2" i="6"/>
  <c r="R193" i="6" s="1"/>
  <c r="N2" i="6"/>
  <c r="N193" i="6" s="1"/>
  <c r="M2" i="6"/>
  <c r="M193" i="6" s="1"/>
  <c r="I2" i="6"/>
  <c r="I193" i="6" s="1"/>
  <c r="Y176" i="6"/>
  <c r="Z176" i="6" s="1"/>
  <c r="AM176" i="6" s="1"/>
  <c r="Y178" i="6"/>
  <c r="Z178" i="6" s="1"/>
  <c r="AM178" i="6" s="1"/>
  <c r="Y180" i="6"/>
  <c r="Z180" i="6" s="1"/>
  <c r="AM180" i="6" s="1"/>
  <c r="Y182" i="6"/>
  <c r="Z182" i="6" s="1"/>
  <c r="AM182" i="6" s="1"/>
  <c r="Y184" i="6"/>
  <c r="Z184" i="6" s="1"/>
  <c r="AM184" i="6" s="1"/>
  <c r="H2" i="6"/>
  <c r="H193" i="6" s="1"/>
  <c r="M191" i="6" l="1"/>
  <c r="M190" i="6"/>
  <c r="M189" i="6"/>
  <c r="M188" i="6"/>
  <c r="W191" i="6"/>
  <c r="W190" i="6"/>
  <c r="W189" i="6"/>
  <c r="W188" i="6"/>
  <c r="N191" i="6"/>
  <c r="N190" i="6"/>
  <c r="N189" i="6"/>
  <c r="N188" i="6"/>
  <c r="I191" i="6"/>
  <c r="I190" i="6"/>
  <c r="I189" i="6"/>
  <c r="I188" i="6"/>
  <c r="S191" i="6"/>
  <c r="S190" i="6"/>
  <c r="S189" i="6"/>
  <c r="S188" i="6"/>
  <c r="H191" i="6"/>
  <c r="H190" i="6"/>
  <c r="H188" i="6"/>
  <c r="H189" i="6"/>
  <c r="X191" i="6"/>
  <c r="X190" i="6"/>
  <c r="X189" i="6"/>
  <c r="X188" i="6"/>
  <c r="R191" i="6"/>
  <c r="R190" i="6"/>
  <c r="R189" i="6"/>
  <c r="R188" i="6"/>
  <c r="Y181" i="6"/>
  <c r="Z181" i="6" s="1"/>
  <c r="AM181" i="6" s="1"/>
  <c r="Y177" i="6"/>
  <c r="Z177" i="6" s="1"/>
  <c r="AM177" i="6" s="1"/>
  <c r="Y2" i="6"/>
  <c r="Z2" i="6" s="1"/>
  <c r="AM2" i="6" s="1"/>
  <c r="Y127" i="6"/>
  <c r="Z127" i="6" s="1"/>
  <c r="AM127" i="6" s="1"/>
  <c r="Y64" i="6"/>
  <c r="Y183" i="6"/>
  <c r="Z183" i="6" s="1"/>
  <c r="AM183" i="6" s="1"/>
  <c r="Y179" i="6"/>
  <c r="Z179" i="6" s="1"/>
  <c r="AM179" i="6" s="1"/>
  <c r="W192" i="6"/>
  <c r="I192" i="6"/>
  <c r="X192" i="6"/>
  <c r="R192" i="6"/>
  <c r="M192" i="6"/>
  <c r="N192" i="6"/>
  <c r="S192" i="6"/>
  <c r="H192" i="6"/>
  <c r="Y194" i="6" l="1"/>
  <c r="Z64" i="6"/>
  <c r="Y5" i="6"/>
  <c r="Y195" i="6" s="1"/>
  <c r="Z194" i="6" l="1"/>
  <c r="AM64" i="6"/>
  <c r="Y193" i="6"/>
  <c r="Z5" i="6"/>
  <c r="Y189" i="6"/>
  <c r="Y197" i="6" s="1"/>
  <c r="Z193" i="6"/>
  <c r="Y191" i="6"/>
  <c r="Y190" i="6"/>
  <c r="Y198" i="6" s="1"/>
  <c r="Y188" i="6"/>
  <c r="Y192" i="6"/>
  <c r="AM5" i="6" l="1"/>
  <c r="AM191" i="6" s="1"/>
  <c r="Z195" i="6"/>
  <c r="AM194" i="6"/>
  <c r="AM188" i="6"/>
  <c r="AM192" i="6"/>
  <c r="Z191" i="6"/>
  <c r="Z189" i="6"/>
  <c r="Z197" i="6" s="1"/>
  <c r="Z190" i="6"/>
  <c r="Z198" i="6" s="1"/>
  <c r="Z188" i="6"/>
  <c r="Y199" i="6"/>
  <c r="Y200" i="6"/>
  <c r="Z192" i="6"/>
  <c r="AM195" i="6" l="1"/>
  <c r="AM193" i="6"/>
  <c r="AM190" i="6"/>
  <c r="AM189" i="6"/>
  <c r="Z200" i="6"/>
  <c r="Z199" i="6"/>
</calcChain>
</file>

<file path=xl/comments1.xml><?xml version="1.0" encoding="utf-8"?>
<comments xmlns="http://schemas.openxmlformats.org/spreadsheetml/2006/main">
  <authors>
    <author>Debasis</author>
  </authors>
  <commentList>
    <comment ref="N12" authorId="0" shapeId="0">
      <text>
        <r>
          <rPr>
            <b/>
            <sz val="9"/>
            <color indexed="81"/>
            <rFont val="Tahoma"/>
            <family val="2"/>
          </rPr>
          <t xml:space="preserve">Bonus point : +0.25
</t>
        </r>
      </text>
    </comment>
    <comment ref="N29" authorId="0" shapeId="0">
      <text>
        <r>
          <rPr>
            <b/>
            <sz val="9"/>
            <color indexed="81"/>
            <rFont val="Tahoma"/>
            <family val="2"/>
          </rPr>
          <t>Bonus point : +0.25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6" authorId="0" shapeId="0">
      <text>
        <r>
          <rPr>
            <b/>
            <sz val="9"/>
            <color indexed="81"/>
            <rFont val="Tahoma"/>
            <charset val="1"/>
          </rPr>
          <t>Debasis:</t>
        </r>
        <r>
          <rPr>
            <sz val="9"/>
            <color indexed="81"/>
            <rFont val="Tahoma"/>
            <charset val="1"/>
          </rPr>
          <t xml:space="preserve">
checked. ok</t>
        </r>
      </text>
    </comment>
  </commentList>
</comments>
</file>

<file path=xl/sharedStrings.xml><?xml version="1.0" encoding="utf-8"?>
<sst xmlns="http://schemas.openxmlformats.org/spreadsheetml/2006/main" count="472" uniqueCount="471">
  <si>
    <t>Sl</t>
  </si>
  <si>
    <t>Sid</t>
  </si>
  <si>
    <t>Student Name</t>
  </si>
  <si>
    <t>Yadu Aravind Menon </t>
  </si>
  <si>
    <t>Yash Akhouri </t>
  </si>
  <si>
    <t>Pratibha Agarwal  (Ms)</t>
  </si>
  <si>
    <t>Quiz1S1 Correct</t>
  </si>
  <si>
    <t>Quiz1S1 Wrong</t>
  </si>
  <si>
    <t>Quiz1S1 Attempt</t>
  </si>
  <si>
    <t>Quiz1S1 Marks</t>
  </si>
  <si>
    <t>Quiz1S2 Marks</t>
  </si>
  <si>
    <t>Quiz1S2 Correct</t>
  </si>
  <si>
    <t>Quiz1S2 Wrong</t>
  </si>
  <si>
    <t>Quiz1S2 Attempt</t>
  </si>
  <si>
    <t>Quiz1S3 Correct</t>
  </si>
  <si>
    <t>Quiz1S3 Wrong</t>
  </si>
  <si>
    <t>Quiz1S3 Attempt</t>
  </si>
  <si>
    <t>Quiz1S3 Marks</t>
  </si>
  <si>
    <t>Count</t>
  </si>
  <si>
    <t>Maximum</t>
  </si>
  <si>
    <t>Minimum</t>
  </si>
  <si>
    <t>Average</t>
  </si>
  <si>
    <t>Standard Deviation</t>
  </si>
  <si>
    <t>Average for BM Section A</t>
  </si>
  <si>
    <t>Average for BM Section B</t>
  </si>
  <si>
    <t>Average for BM Section C</t>
  </si>
  <si>
    <t>Incomplete</t>
  </si>
  <si>
    <t>Group #</t>
  </si>
  <si>
    <t>Grade</t>
  </si>
  <si>
    <t>Marks Range</t>
  </si>
  <si>
    <t>A Plus</t>
  </si>
  <si>
    <t>A Only</t>
  </si>
  <si>
    <t>B Plus</t>
  </si>
  <si>
    <t>B Only</t>
  </si>
  <si>
    <t>C Plus</t>
  </si>
  <si>
    <t>C Only</t>
  </si>
  <si>
    <t>D Plus</t>
  </si>
  <si>
    <t>D Only</t>
  </si>
  <si>
    <t>F Only</t>
  </si>
  <si>
    <t>I Only</t>
  </si>
  <si>
    <t>Total</t>
  </si>
  <si>
    <t>82.01-100</t>
  </si>
  <si>
    <t>71.51-82</t>
  </si>
  <si>
    <t>60.01-71.5</t>
  </si>
  <si>
    <t>53.51-60</t>
  </si>
  <si>
    <t>49.01-53.5</t>
  </si>
  <si>
    <t>46.01-49</t>
  </si>
  <si>
    <t>30.01-46</t>
  </si>
  <si>
    <t>25.01-30</t>
  </si>
  <si>
    <t>0.00-25</t>
  </si>
  <si>
    <t>B17001</t>
  </si>
  <si>
    <t>Aarsh Dharmesh Mehta </t>
  </si>
  <si>
    <t>B17002</t>
  </si>
  <si>
    <t>Aastha Sharma  (Ms)</t>
  </si>
  <si>
    <t>B17003</t>
  </si>
  <si>
    <t>Abhishek Agrawal </t>
  </si>
  <si>
    <t>B17004</t>
  </si>
  <si>
    <t>Aditya Malhotra </t>
  </si>
  <si>
    <t>B17005</t>
  </si>
  <si>
    <t>Akshat Gupta </t>
  </si>
  <si>
    <t>B17006</t>
  </si>
  <si>
    <t>Aman  </t>
  </si>
  <si>
    <t>B17007</t>
  </si>
  <si>
    <t>Anish Narula </t>
  </si>
  <si>
    <t>B17008</t>
  </si>
  <si>
    <t>Ankit Agarwal </t>
  </si>
  <si>
    <t>B17009</t>
  </si>
  <si>
    <t>Anshul Mittal </t>
  </si>
  <si>
    <t>B17010</t>
  </si>
  <si>
    <t>Anshuman Sahoo </t>
  </si>
  <si>
    <t>B17011</t>
  </si>
  <si>
    <t>Arpit Taluka </t>
  </si>
  <si>
    <t>B17012</t>
  </si>
  <si>
    <t>Atif Raza Akbar </t>
  </si>
  <si>
    <t>B17013</t>
  </si>
  <si>
    <t>Avishek Jena </t>
  </si>
  <si>
    <t>B17014</t>
  </si>
  <si>
    <t>Bhas Shukla </t>
  </si>
  <si>
    <t>B17015</t>
  </si>
  <si>
    <t>Deepak Panda </t>
  </si>
  <si>
    <t>B17016</t>
  </si>
  <si>
    <t>Deepika Rawal  (Ms)</t>
  </si>
  <si>
    <t>B17017</t>
  </si>
  <si>
    <t>Ebin Joseph Pachilamuttath </t>
  </si>
  <si>
    <t>B17018</t>
  </si>
  <si>
    <t>Garima Jain  (Ms)</t>
  </si>
  <si>
    <t>B17019</t>
  </si>
  <si>
    <t>Gaurav Begwani </t>
  </si>
  <si>
    <t>B17020</t>
  </si>
  <si>
    <t>Hargurpal Singh </t>
  </si>
  <si>
    <t>B17021</t>
  </si>
  <si>
    <t>Jasmeet Saluja </t>
  </si>
  <si>
    <t>B17022</t>
  </si>
  <si>
    <t>Jyoti Tripathi  (Ms)</t>
  </si>
  <si>
    <t>B17023</t>
  </si>
  <si>
    <t>Kalpit Manish Narvekar </t>
  </si>
  <si>
    <t>B17024</t>
  </si>
  <si>
    <t>Karun Bhogadula </t>
  </si>
  <si>
    <t>B17025</t>
  </si>
  <si>
    <t>Kunal Shekhar </t>
  </si>
  <si>
    <t>B17026</t>
  </si>
  <si>
    <t>Lovish Soien </t>
  </si>
  <si>
    <t>B17027</t>
  </si>
  <si>
    <t>Mahesh Venkatasubramanian </t>
  </si>
  <si>
    <t>B17028</t>
  </si>
  <si>
    <t>Mamta Deswal  (Ms)</t>
  </si>
  <si>
    <t>B17029</t>
  </si>
  <si>
    <t>Mary Subhash Vetticaden  (Ms)</t>
  </si>
  <si>
    <t>B17030</t>
  </si>
  <si>
    <t>Milind Garg </t>
  </si>
  <si>
    <t>B17031</t>
  </si>
  <si>
    <t>Nandagopal R </t>
  </si>
  <si>
    <t>B17032</t>
  </si>
  <si>
    <t>Nikhil Tukaram Chavan </t>
  </si>
  <si>
    <t>B17033</t>
  </si>
  <si>
    <t>Omair Ehsan Azmi </t>
  </si>
  <si>
    <t>B17034</t>
  </si>
  <si>
    <t>Pawankumar Gangabisan Bhattad </t>
  </si>
  <si>
    <t>B17035</t>
  </si>
  <si>
    <t>Pooja Ravindra Patil  (Ms)</t>
  </si>
  <si>
    <t>B17036</t>
  </si>
  <si>
    <t>Pranay Roop Chatterjee </t>
  </si>
  <si>
    <t>B17037</t>
  </si>
  <si>
    <t>Prathamesh Rajaram Kadam </t>
  </si>
  <si>
    <t>B17038</t>
  </si>
  <si>
    <t>Praveen Varma Alluri </t>
  </si>
  <si>
    <t>B17039</t>
  </si>
  <si>
    <t>Rachit Vij </t>
  </si>
  <si>
    <t>B17040</t>
  </si>
  <si>
    <t>Rahul Pasayat </t>
  </si>
  <si>
    <t>B17041</t>
  </si>
  <si>
    <t>Ratul Kumar Borar </t>
  </si>
  <si>
    <t>B17042</t>
  </si>
  <si>
    <t>Rohan Pavankumar Jain </t>
  </si>
  <si>
    <t>B17043</t>
  </si>
  <si>
    <t>Rohit Paul </t>
  </si>
  <si>
    <t>B17044</t>
  </si>
  <si>
    <t>Rupansh Deshkar </t>
  </si>
  <si>
    <t>B17045</t>
  </si>
  <si>
    <t>Saee Diwan  (Ms)</t>
  </si>
  <si>
    <t>B17046</t>
  </si>
  <si>
    <t>Samir Goyal </t>
  </si>
  <si>
    <t>B17047</t>
  </si>
  <si>
    <t>Satchit Varma </t>
  </si>
  <si>
    <t>B17048</t>
  </si>
  <si>
    <t>Shiv Sharma </t>
  </si>
  <si>
    <t>B17049</t>
  </si>
  <si>
    <t>Shivam Sharma </t>
  </si>
  <si>
    <t>B17050</t>
  </si>
  <si>
    <t>Shobhankar Rajvanshi </t>
  </si>
  <si>
    <t>B17051</t>
  </si>
  <si>
    <t>Shreeya Gore  (Ms)</t>
  </si>
  <si>
    <t>B17052</t>
  </si>
  <si>
    <t>Shubh Vardhan </t>
  </si>
  <si>
    <t>B17053</t>
  </si>
  <si>
    <t>Shubham Singh </t>
  </si>
  <si>
    <t>B17054</t>
  </si>
  <si>
    <t>Siddhant Ranjan </t>
  </si>
  <si>
    <t>B17055</t>
  </si>
  <si>
    <t>Sudhanshu Kumar </t>
  </si>
  <si>
    <t>B17056</t>
  </si>
  <si>
    <t>Swathi Kalyani A  (Ms)</t>
  </si>
  <si>
    <t>B17057</t>
  </si>
  <si>
    <t>Syed Abbas Shaheer </t>
  </si>
  <si>
    <t>B17058</t>
  </si>
  <si>
    <t>Tarun Sachdeva </t>
  </si>
  <si>
    <t>B17059</t>
  </si>
  <si>
    <t>Venkata Nagarjuna Vipparthi </t>
  </si>
  <si>
    <t>B17060</t>
  </si>
  <si>
    <t>Vivek R </t>
  </si>
  <si>
    <t>B17061</t>
  </si>
  <si>
    <t>Yatin Arora </t>
  </si>
  <si>
    <t>B17062</t>
  </si>
  <si>
    <t>Aashit Aggarwal </t>
  </si>
  <si>
    <t>B17063</t>
  </si>
  <si>
    <t>Abhineet Kumar </t>
  </si>
  <si>
    <t>B17064</t>
  </si>
  <si>
    <t>Abhishek Poojari </t>
  </si>
  <si>
    <t>B17065</t>
  </si>
  <si>
    <t>Aditya Goyal </t>
  </si>
  <si>
    <t>B17066</t>
  </si>
  <si>
    <t>Aishwarya Jain  (Ms)</t>
  </si>
  <si>
    <t>B17067</t>
  </si>
  <si>
    <t>Akshay Vashistha </t>
  </si>
  <si>
    <t>B17068</t>
  </si>
  <si>
    <t>Anant Agarwal </t>
  </si>
  <si>
    <t>B17069</t>
  </si>
  <si>
    <t>Ankan Kesh </t>
  </si>
  <si>
    <t>B17070</t>
  </si>
  <si>
    <t>Ankur Bansal </t>
  </si>
  <si>
    <t>B17071</t>
  </si>
  <si>
    <t>Apurva Goyal  (Ms)</t>
  </si>
  <si>
    <t>B17072</t>
  </si>
  <si>
    <t>Arjun M K </t>
  </si>
  <si>
    <t>B17073</t>
  </si>
  <si>
    <t>Ashwin Kumar K S </t>
  </si>
  <si>
    <t>B17074</t>
  </si>
  <si>
    <t>Atul Singh </t>
  </si>
  <si>
    <t>B17075</t>
  </si>
  <si>
    <t>Ayan Saha </t>
  </si>
  <si>
    <t>B17076</t>
  </si>
  <si>
    <t>Brahmendra Chandrapati </t>
  </si>
  <si>
    <t>B17077</t>
  </si>
  <si>
    <t>Dhruv Kushwaha </t>
  </si>
  <si>
    <t>B17078</t>
  </si>
  <si>
    <t>Dipanjana Basu  (Ms)</t>
  </si>
  <si>
    <t>B17079</t>
  </si>
  <si>
    <t>Faisal Ishaq </t>
  </si>
  <si>
    <t>B17080</t>
  </si>
  <si>
    <t>Gaurav Karmarkar </t>
  </si>
  <si>
    <t>B17081</t>
  </si>
  <si>
    <t>Gowri Sapna  (Ms)</t>
  </si>
  <si>
    <t>B17082</t>
  </si>
  <si>
    <t>Harsh Bhalani </t>
  </si>
  <si>
    <t>B17083</t>
  </si>
  <si>
    <t>Jitesh Wadhwa </t>
  </si>
  <si>
    <t>B17084</t>
  </si>
  <si>
    <t>Karneek Pankaj Patel </t>
  </si>
  <si>
    <t>B17085</t>
  </si>
  <si>
    <t>Kiran Ananth </t>
  </si>
  <si>
    <t>B17086</t>
  </si>
  <si>
    <t>Kriti Saxena  (Ms)</t>
  </si>
  <si>
    <t>B17087</t>
  </si>
  <si>
    <t>Kushagra Jaiswal </t>
  </si>
  <si>
    <t>B17088</t>
  </si>
  <si>
    <t>M Aditya Sharma </t>
  </si>
  <si>
    <t>B17089</t>
  </si>
  <si>
    <t>Maneesh Sreekar Kurumaddali </t>
  </si>
  <si>
    <t>B17090</t>
  </si>
  <si>
    <t>Mitraputra Ganguli </t>
  </si>
  <si>
    <t>B17091</t>
  </si>
  <si>
    <t>Mriganka Ghai  (Ms)</t>
  </si>
  <si>
    <t>B17092</t>
  </si>
  <si>
    <t>Navuduru Ruthvik Priyatham </t>
  </si>
  <si>
    <t>B17093</t>
  </si>
  <si>
    <t>Niteesh Sood </t>
  </si>
  <si>
    <t>B17094</t>
  </si>
  <si>
    <t>Parth Gadage </t>
  </si>
  <si>
    <t>B17095</t>
  </si>
  <si>
    <t>Prakhar Gupta </t>
  </si>
  <si>
    <t>B17096</t>
  </si>
  <si>
    <t>Prateek  </t>
  </si>
  <si>
    <t>B17097</t>
  </si>
  <si>
    <t>PRATIK AGARWAL </t>
  </si>
  <si>
    <t>B17098</t>
  </si>
  <si>
    <t>Pravesh Jain </t>
  </si>
  <si>
    <t>B17099</t>
  </si>
  <si>
    <t>Priyanka Sadana  (Ms)</t>
  </si>
  <si>
    <t>B17100</t>
  </si>
  <si>
    <t>Raghava Goel </t>
  </si>
  <si>
    <t>B17101</t>
  </si>
  <si>
    <t>Rahul Singla </t>
  </si>
  <si>
    <t>B17102</t>
  </si>
  <si>
    <t>Rishabh Gupta </t>
  </si>
  <si>
    <t>B17103</t>
  </si>
  <si>
    <t>Rohit Mullapudi </t>
  </si>
  <si>
    <t>B17104</t>
  </si>
  <si>
    <t>Rohit Taneja </t>
  </si>
  <si>
    <t>B17105</t>
  </si>
  <si>
    <t>Sagar S Bhat </t>
  </si>
  <si>
    <t>B17106</t>
  </si>
  <si>
    <t>Sahana H  (Ms)</t>
  </si>
  <si>
    <t>B17107</t>
  </si>
  <si>
    <t>Sanjay Suresh </t>
  </si>
  <si>
    <t>B17108</t>
  </si>
  <si>
    <t>Saurabh Mathur </t>
  </si>
  <si>
    <t>B17109</t>
  </si>
  <si>
    <t>Shivam Anand </t>
  </si>
  <si>
    <t>B17110</t>
  </si>
  <si>
    <t>Shivansh Tandon </t>
  </si>
  <si>
    <t>B17111</t>
  </si>
  <si>
    <t>Shree Krishna Somani </t>
  </si>
  <si>
    <t>B17112</t>
  </si>
  <si>
    <t>Shruti Prasad  (Ms)</t>
  </si>
  <si>
    <t>B17113</t>
  </si>
  <si>
    <t>Shubham Jain </t>
  </si>
  <si>
    <t>B17114</t>
  </si>
  <si>
    <t>Shubham Kumar </t>
  </si>
  <si>
    <t>B17115</t>
  </si>
  <si>
    <t>Sidharth Mehul Mehta </t>
  </si>
  <si>
    <t>B17116</t>
  </si>
  <si>
    <t>Sunny Aryan </t>
  </si>
  <si>
    <t>B17117</t>
  </si>
  <si>
    <t>Tanuj Kumar Kukreti </t>
  </si>
  <si>
    <t>B17118</t>
  </si>
  <si>
    <t>Tejaswi Agarwal </t>
  </si>
  <si>
    <t>B17119</t>
  </si>
  <si>
    <t>Varsha Bondada  (Ms)</t>
  </si>
  <si>
    <t>B17120</t>
  </si>
  <si>
    <t>Vidit Jain </t>
  </si>
  <si>
    <t>B17121</t>
  </si>
  <si>
    <t>Yash Parikh </t>
  </si>
  <si>
    <t>B17122</t>
  </si>
  <si>
    <t>Aayush Parth </t>
  </si>
  <si>
    <t>B17123</t>
  </si>
  <si>
    <t>Abhinav Anshu </t>
  </si>
  <si>
    <t>B17124</t>
  </si>
  <si>
    <t>Abhishek Kalantri </t>
  </si>
  <si>
    <t>B17125</t>
  </si>
  <si>
    <t>Abhishek Sarin </t>
  </si>
  <si>
    <t>B17126</t>
  </si>
  <si>
    <t>Agastya Ramesh </t>
  </si>
  <si>
    <t>B17127</t>
  </si>
  <si>
    <t>Ali Shaan Haider </t>
  </si>
  <si>
    <t>B17128</t>
  </si>
  <si>
    <t>Anirudh Venkatesh </t>
  </si>
  <si>
    <t>B17129</t>
  </si>
  <si>
    <t>Ankit Gupta </t>
  </si>
  <si>
    <t>B17130</t>
  </si>
  <si>
    <t>Ankur Goyal </t>
  </si>
  <si>
    <t>B17131</t>
  </si>
  <si>
    <t>Anshika Gupta  (Ms)</t>
  </si>
  <si>
    <t>B17132</t>
  </si>
  <si>
    <t>Arpit Desai </t>
  </si>
  <si>
    <t>B17133</t>
  </si>
  <si>
    <t>Asish Das </t>
  </si>
  <si>
    <t>B17134</t>
  </si>
  <si>
    <t>Avinash Agrawal </t>
  </si>
  <si>
    <t>B17135</t>
  </si>
  <si>
    <t>Bharat Bajaj </t>
  </si>
  <si>
    <t>B17136</t>
  </si>
  <si>
    <t>Darshan Varier </t>
  </si>
  <si>
    <t>B17137</t>
  </si>
  <si>
    <t>Deepika [Ms]  (Ms)</t>
  </si>
  <si>
    <t>B17138</t>
  </si>
  <si>
    <t>Dinesh Sukumar </t>
  </si>
  <si>
    <t>B17139</t>
  </si>
  <si>
    <t>Dipti Mundhra  (Ms)</t>
  </si>
  <si>
    <t>B17140</t>
  </si>
  <si>
    <t>Gaurav Bansal </t>
  </si>
  <si>
    <t>B17141</t>
  </si>
  <si>
    <t>Hardik Jain </t>
  </si>
  <si>
    <t>B17142</t>
  </si>
  <si>
    <t>Harsh Vipulkumar Shah </t>
  </si>
  <si>
    <t>B17143</t>
  </si>
  <si>
    <t>Jaini Haria  (Ms)</t>
  </si>
  <si>
    <t>B17144</t>
  </si>
  <si>
    <t>Joban Preet Singh </t>
  </si>
  <si>
    <t>B17145</t>
  </si>
  <si>
    <t>Kartik Somani </t>
  </si>
  <si>
    <t>B17146</t>
  </si>
  <si>
    <t>Kumar Shobhit </t>
  </si>
  <si>
    <t>B17147</t>
  </si>
  <si>
    <t>Love Kumar Gautam </t>
  </si>
  <si>
    <t>B17148</t>
  </si>
  <si>
    <t>Madana Kumar V M </t>
  </si>
  <si>
    <t>B17149</t>
  </si>
  <si>
    <t>Maitreyee Prashant Kamat  (Ms)</t>
  </si>
  <si>
    <t>B17150</t>
  </si>
  <si>
    <t>Mangesh Vivek Gawankar </t>
  </si>
  <si>
    <t>B17151</t>
  </si>
  <si>
    <t>Mohammad Faraz Khan </t>
  </si>
  <si>
    <t>B17152</t>
  </si>
  <si>
    <t>Nandita Ramesh  (Ms)</t>
  </si>
  <si>
    <t>B17153</t>
  </si>
  <si>
    <t>Niket Sushilkumar Jakhotiya </t>
  </si>
  <si>
    <t>B17154</t>
  </si>
  <si>
    <t>Pathikrit Ghosh </t>
  </si>
  <si>
    <t>B17155</t>
  </si>
  <si>
    <t>Pranay Mohata </t>
  </si>
  <si>
    <t>B17156</t>
  </si>
  <si>
    <t>Prateek Babu </t>
  </si>
  <si>
    <t>B17157</t>
  </si>
  <si>
    <t>Pratush Das </t>
  </si>
  <si>
    <t>B17158</t>
  </si>
  <si>
    <t>Puneet Kathuria </t>
  </si>
  <si>
    <t>B17159</t>
  </si>
  <si>
    <t>Raghu Vinay Chalamalasetti </t>
  </si>
  <si>
    <t>B17160</t>
  </si>
  <si>
    <t>Rajas Yeotikar </t>
  </si>
  <si>
    <t>B17161</t>
  </si>
  <si>
    <t>Ritwik Roy </t>
  </si>
  <si>
    <t>B17162</t>
  </si>
  <si>
    <t>Ritwika Majumdar  (Ms)</t>
  </si>
  <si>
    <t>B17163</t>
  </si>
  <si>
    <t>Rohit A L V S </t>
  </si>
  <si>
    <t>B17164</t>
  </si>
  <si>
    <t>Roshan Desai </t>
  </si>
  <si>
    <t>B17165</t>
  </si>
  <si>
    <t>Sahil Gupta </t>
  </si>
  <si>
    <t>B17166</t>
  </si>
  <si>
    <t>Sanket Patil </t>
  </si>
  <si>
    <t>B17167</t>
  </si>
  <si>
    <t>Saumya Pant  (Ms)</t>
  </si>
  <si>
    <t>B17168</t>
  </si>
  <si>
    <t>Saurav Chandan </t>
  </si>
  <si>
    <t>B17169</t>
  </si>
  <si>
    <t>Shivam Kumar Gupta </t>
  </si>
  <si>
    <t>B17170</t>
  </si>
  <si>
    <t>Shloka Jaiswal </t>
  </si>
  <si>
    <t>B17171</t>
  </si>
  <si>
    <t>Shrivats Singh </t>
  </si>
  <si>
    <t>FB17007</t>
  </si>
  <si>
    <t>Varun Sharma </t>
  </si>
  <si>
    <t>B17173</t>
  </si>
  <si>
    <t>Shubham Sandeep Jain </t>
  </si>
  <si>
    <t>B17174</t>
  </si>
  <si>
    <t>Sreela Basu Roy  (Ms)</t>
  </si>
  <si>
    <t>B17175</t>
  </si>
  <si>
    <t>Subhadeep Som </t>
  </si>
  <si>
    <t>B17176</t>
  </si>
  <si>
    <t>Suraj Amin </t>
  </si>
  <si>
    <t>B17177</t>
  </si>
  <si>
    <t>Tanuj Mittal </t>
  </si>
  <si>
    <t>B17178</t>
  </si>
  <si>
    <t>Varshita Fatehpuria  (Ms)</t>
  </si>
  <si>
    <t>B17179</t>
  </si>
  <si>
    <t>Varun A Sagar </t>
  </si>
  <si>
    <t>B17180</t>
  </si>
  <si>
    <t>Vijayamadhav Radhakrishnan Sheela </t>
  </si>
  <si>
    <t>B17181</t>
  </si>
  <si>
    <t>Yash Rajendra Shah </t>
  </si>
  <si>
    <t>FB17006</t>
  </si>
  <si>
    <t>Suprava Swain  (Ms)</t>
  </si>
  <si>
    <t>B17172</t>
  </si>
  <si>
    <t>Shubham Sharan </t>
  </si>
  <si>
    <t>Quiz1S4 Correct</t>
  </si>
  <si>
    <t>Quiz1S4 Wrong</t>
  </si>
  <si>
    <t>Quiz1S4 Attempt</t>
  </si>
  <si>
    <t>Quiz1S4 Marks</t>
  </si>
  <si>
    <t>Quiz1S1 Unattempted</t>
  </si>
  <si>
    <t>Quiz1S2 Unattempted</t>
  </si>
  <si>
    <t>Quiz1S3 Unattempted</t>
  </si>
  <si>
    <t>Quiz1S4 Unattempted</t>
  </si>
  <si>
    <t>B17182</t>
  </si>
  <si>
    <t>B17184</t>
  </si>
  <si>
    <t>Quiz 1 Final Marks</t>
  </si>
  <si>
    <t>B17183</t>
  </si>
  <si>
    <t>Quiz2S1 Correct</t>
  </si>
  <si>
    <t>Quiz2S1 Wrong</t>
  </si>
  <si>
    <t>Quiz2S1 Unattempted</t>
  </si>
  <si>
    <t>Quiz2S1 Attempt</t>
  </si>
  <si>
    <t>Quiz2S1 Marks</t>
  </si>
  <si>
    <t>Quiz2S2 Correct</t>
  </si>
  <si>
    <t>Quiz2S2 Wrong</t>
  </si>
  <si>
    <t>Quiz2S2 Unattempted</t>
  </si>
  <si>
    <t>Quiz2S2 Attempt</t>
  </si>
  <si>
    <t>Quiz2S2 Marks</t>
  </si>
  <si>
    <t>Quiz 2 Final Marks</t>
  </si>
  <si>
    <t>Quiz2 Unadjusted Total</t>
  </si>
  <si>
    <t>Grand Total</t>
  </si>
  <si>
    <t>ET S1 Correct</t>
  </si>
  <si>
    <t>ET S2 Wrong</t>
  </si>
  <si>
    <t>ET S1 Unattempted</t>
  </si>
  <si>
    <t>ET S1 Wrong</t>
  </si>
  <si>
    <t>ET S1 Attempt</t>
  </si>
  <si>
    <t>ET S2 Attempt</t>
  </si>
  <si>
    <t>ET S2 Marks</t>
  </si>
  <si>
    <t>ET S2 Correct</t>
  </si>
  <si>
    <t>ET S1 Marks</t>
  </si>
  <si>
    <t>ET S2 Unattempted</t>
  </si>
  <si>
    <t>ET S3 Correct</t>
  </si>
  <si>
    <t>ET S3 Wrong</t>
  </si>
  <si>
    <t>ET S3 Unattempted</t>
  </si>
  <si>
    <t>ET S3 Attempt</t>
  </si>
  <si>
    <t>ET S3 Marks</t>
  </si>
  <si>
    <t>ET S4 Correct</t>
  </si>
  <si>
    <t>ET S4 Wrong</t>
  </si>
  <si>
    <t>ET S4 Attempt</t>
  </si>
  <si>
    <t>ET S4 Marks</t>
  </si>
  <si>
    <t>ET S5 Attempt</t>
  </si>
  <si>
    <t>ET S5 Marks</t>
  </si>
  <si>
    <t>ET S5 Wrong</t>
  </si>
  <si>
    <t>ET S5 Correct</t>
  </si>
  <si>
    <t>ET S6 Correct</t>
  </si>
  <si>
    <t>ET S6 Wrong</t>
  </si>
  <si>
    <t>ET S6 Attempt</t>
  </si>
  <si>
    <t>ET S6 Marks</t>
  </si>
  <si>
    <t>ET Final Marks</t>
  </si>
  <si>
    <t>ET Unadjusted marks (Max=35)</t>
  </si>
  <si>
    <t>Quiz 1Unadjusted Total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</si>
</sst>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.00_ ;[Red]\-#,##0.00\ "/>
    <numFmt numFmtId="165" formatCode="#,##0_ ;[Red]\-#,##0\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0099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3" tint="-0.499984740745262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9933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3" applyNumberFormat="0" applyAlignment="0" applyProtection="0"/>
    <xf numFmtId="0" fontId="5" fillId="28" borderId="4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1" fillId="32" borderId="9" applyNumberFormat="0" applyFont="0" applyAlignment="0" applyProtection="0"/>
    <xf numFmtId="0" fontId="15" fillId="2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164" fontId="17" fillId="33" borderId="13" xfId="42" applyNumberFormat="1" applyFont="1" applyFill="1" applyBorder="1" applyAlignment="1">
      <alignment horizontal="center" vertical="center" wrapText="1"/>
    </xf>
    <xf numFmtId="164" fontId="19" fillId="33" borderId="13" xfId="42" applyNumberFormat="1" applyFont="1" applyFill="1" applyBorder="1" applyAlignment="1">
      <alignment horizontal="center" vertical="center" wrapText="1"/>
    </xf>
    <xf numFmtId="164" fontId="20" fillId="33" borderId="13" xfId="42" applyNumberFormat="1" applyFont="1" applyFill="1" applyBorder="1" applyAlignment="1">
      <alignment horizontal="center" vertical="center" wrapText="1"/>
    </xf>
    <xf numFmtId="164" fontId="21" fillId="33" borderId="13" xfId="42" applyNumberFormat="1" applyFont="1" applyFill="1" applyBorder="1" applyAlignment="1">
      <alignment horizontal="center" vertical="center" wrapText="1"/>
    </xf>
    <xf numFmtId="164" fontId="23" fillId="33" borderId="13" xfId="42" applyNumberFormat="1" applyFont="1" applyFill="1" applyBorder="1" applyAlignment="1">
      <alignment horizontal="center" vertical="center" wrapText="1"/>
    </xf>
    <xf numFmtId="164" fontId="22" fillId="33" borderId="13" xfId="42" applyNumberFormat="1" applyFont="1" applyFill="1" applyBorder="1" applyAlignment="1">
      <alignment horizontal="center" vertical="center" wrapText="1"/>
    </xf>
    <xf numFmtId="164" fontId="27" fillId="33" borderId="13" xfId="42" applyNumberFormat="1" applyFont="1" applyFill="1" applyBorder="1" applyAlignment="1">
      <alignment horizontal="center" vertical="center" wrapText="1"/>
    </xf>
    <xf numFmtId="164" fontId="28" fillId="33" borderId="13" xfId="42" applyNumberFormat="1" applyFont="1" applyFill="1" applyBorder="1" applyAlignment="1">
      <alignment horizontal="center" vertical="center" wrapText="1"/>
    </xf>
    <xf numFmtId="164" fontId="29" fillId="33" borderId="13" xfId="42" applyNumberFormat="1" applyFont="1" applyFill="1" applyBorder="1" applyAlignment="1">
      <alignment horizontal="center" vertical="center" wrapText="1"/>
    </xf>
    <xf numFmtId="164" fontId="0" fillId="0" borderId="0" xfId="42" applyNumberFormat="1" applyFont="1"/>
    <xf numFmtId="164" fontId="0" fillId="34" borderId="1" xfId="42" applyNumberFormat="1" applyFont="1" applyFill="1" applyBorder="1" applyAlignment="1">
      <alignment vertical="center" wrapText="1"/>
    </xf>
    <xf numFmtId="164" fontId="0" fillId="0" borderId="1" xfId="42" applyNumberFormat="1" applyFont="1" applyBorder="1" applyAlignment="1">
      <alignment horizontal="center"/>
    </xf>
    <xf numFmtId="164" fontId="17" fillId="0" borderId="1" xfId="42" applyNumberFormat="1" applyFont="1" applyBorder="1" applyAlignment="1">
      <alignment horizontal="center"/>
    </xf>
    <xf numFmtId="164" fontId="0" fillId="35" borderId="1" xfId="42" applyNumberFormat="1" applyFont="1" applyFill="1" applyBorder="1" applyAlignment="1">
      <alignment vertical="center" wrapText="1"/>
    </xf>
    <xf numFmtId="164" fontId="0" fillId="33" borderId="1" xfId="42" applyNumberFormat="1" applyFont="1" applyFill="1" applyBorder="1" applyAlignment="1">
      <alignment vertical="center" wrapText="1"/>
    </xf>
    <xf numFmtId="164" fontId="0" fillId="36" borderId="0" xfId="42" applyNumberFormat="1" applyFont="1" applyFill="1"/>
    <xf numFmtId="164" fontId="0" fillId="0" borderId="1" xfId="42" applyNumberFormat="1" applyFont="1" applyFill="1" applyBorder="1" applyAlignment="1">
      <alignment vertical="center" wrapText="1"/>
    </xf>
    <xf numFmtId="164" fontId="0" fillId="0" borderId="1" xfId="42" applyNumberFormat="1" applyFont="1" applyFill="1" applyBorder="1" applyAlignment="1">
      <alignment horizontal="center"/>
    </xf>
    <xf numFmtId="164" fontId="17" fillId="0" borderId="1" xfId="42" applyNumberFormat="1" applyFont="1" applyFill="1" applyBorder="1" applyAlignment="1">
      <alignment horizontal="center"/>
    </xf>
    <xf numFmtId="164" fontId="24" fillId="0" borderId="0" xfId="42" applyNumberFormat="1" applyFont="1" applyFill="1"/>
    <xf numFmtId="164" fontId="0" fillId="0" borderId="0" xfId="42" applyNumberFormat="1" applyFont="1" applyFill="1"/>
    <xf numFmtId="164" fontId="0" fillId="0" borderId="17" xfId="42" applyNumberFormat="1" applyFont="1" applyBorder="1" applyAlignment="1">
      <alignment horizontal="center"/>
    </xf>
    <xf numFmtId="164" fontId="17" fillId="0" borderId="17" xfId="42" applyNumberFormat="1" applyFont="1" applyBorder="1" applyAlignment="1">
      <alignment horizontal="center"/>
    </xf>
    <xf numFmtId="164" fontId="0" fillId="33" borderId="1" xfId="42" applyNumberFormat="1" applyFont="1" applyFill="1" applyBorder="1" applyAlignment="1">
      <alignment wrapText="1"/>
    </xf>
    <xf numFmtId="164" fontId="0" fillId="33" borderId="1" xfId="42" applyNumberFormat="1" applyFont="1" applyFill="1" applyBorder="1" applyAlignment="1">
      <alignment horizontal="center" vertical="center" wrapText="1"/>
    </xf>
    <xf numFmtId="164" fontId="0" fillId="33" borderId="16" xfId="42" applyNumberFormat="1" applyFont="1" applyFill="1" applyBorder="1" applyAlignment="1">
      <alignment vertical="center" wrapText="1"/>
    </xf>
    <xf numFmtId="164" fontId="0" fillId="0" borderId="16" xfId="42" applyNumberFormat="1" applyFont="1" applyBorder="1" applyAlignment="1">
      <alignment horizontal="center"/>
    </xf>
    <xf numFmtId="164" fontId="0" fillId="33" borderId="2" xfId="42" applyNumberFormat="1" applyFont="1" applyFill="1" applyBorder="1" applyAlignment="1">
      <alignment wrapText="1"/>
    </xf>
    <xf numFmtId="164" fontId="0" fillId="0" borderId="2" xfId="42" applyNumberFormat="1" applyFont="1" applyBorder="1" applyAlignment="1">
      <alignment horizontal="center"/>
    </xf>
    <xf numFmtId="164" fontId="0" fillId="0" borderId="0" xfId="42" applyNumberFormat="1" applyFont="1" applyAlignment="1">
      <alignment horizontal="center"/>
    </xf>
    <xf numFmtId="164" fontId="0" fillId="0" borderId="13" xfId="42" applyNumberFormat="1" applyFont="1" applyBorder="1" applyAlignment="1">
      <alignment horizontal="center"/>
    </xf>
    <xf numFmtId="164" fontId="1" fillId="0" borderId="1" xfId="42" applyNumberFormat="1" applyFont="1" applyBorder="1" applyAlignment="1">
      <alignment horizontal="center"/>
    </xf>
    <xf numFmtId="164" fontId="1" fillId="0" borderId="1" xfId="42" applyNumberFormat="1" applyFont="1" applyFill="1" applyBorder="1" applyAlignment="1">
      <alignment horizontal="center"/>
    </xf>
    <xf numFmtId="164" fontId="1" fillId="33" borderId="1" xfId="42" applyNumberFormat="1" applyFont="1" applyFill="1" applyBorder="1" applyAlignment="1">
      <alignment horizontal="center" vertical="center" wrapText="1"/>
    </xf>
    <xf numFmtId="164" fontId="1" fillId="0" borderId="16" xfId="42" applyNumberFormat="1" applyFont="1" applyBorder="1" applyAlignment="1">
      <alignment horizontal="center"/>
    </xf>
    <xf numFmtId="165" fontId="17" fillId="33" borderId="12" xfId="42" applyNumberFormat="1" applyFont="1" applyFill="1" applyBorder="1" applyAlignment="1">
      <alignment horizontal="center" vertical="center" wrapText="1"/>
    </xf>
    <xf numFmtId="165" fontId="0" fillId="34" borderId="1" xfId="42" applyNumberFormat="1" applyFont="1" applyFill="1" applyBorder="1" applyAlignment="1">
      <alignment horizontal="center" vertical="center" wrapText="1"/>
    </xf>
    <xf numFmtId="165" fontId="0" fillId="0" borderId="1" xfId="42" applyNumberFormat="1" applyFont="1" applyFill="1" applyBorder="1" applyAlignment="1">
      <alignment horizontal="center" vertical="center" wrapText="1"/>
    </xf>
    <xf numFmtId="165" fontId="0" fillId="33" borderId="14" xfId="42" applyNumberFormat="1" applyFont="1" applyFill="1" applyBorder="1" applyAlignment="1">
      <alignment horizontal="center" wrapText="1"/>
    </xf>
    <xf numFmtId="165" fontId="0" fillId="33" borderId="15" xfId="42" applyNumberFormat="1" applyFont="1" applyFill="1" applyBorder="1" applyAlignment="1">
      <alignment horizontal="center" wrapText="1"/>
    </xf>
    <xf numFmtId="165" fontId="0" fillId="33" borderId="2" xfId="42" applyNumberFormat="1" applyFont="1" applyFill="1" applyBorder="1" applyAlignment="1">
      <alignment horizontal="center" wrapText="1"/>
    </xf>
    <xf numFmtId="165" fontId="0" fillId="33" borderId="1" xfId="42" applyNumberFormat="1" applyFont="1" applyFill="1" applyBorder="1" applyAlignment="1">
      <alignment horizontal="center" wrapText="1"/>
    </xf>
    <xf numFmtId="165" fontId="0" fillId="0" borderId="0" xfId="42" applyNumberFormat="1" applyFont="1"/>
    <xf numFmtId="165" fontId="27" fillId="33" borderId="13" xfId="42" applyNumberFormat="1" applyFont="1" applyFill="1" applyBorder="1" applyAlignment="1">
      <alignment horizontal="center" vertical="center" wrapText="1"/>
    </xf>
    <xf numFmtId="165" fontId="1" fillId="0" borderId="1" xfId="42" applyNumberFormat="1" applyFont="1" applyBorder="1" applyAlignment="1">
      <alignment horizontal="center"/>
    </xf>
    <xf numFmtId="165" fontId="1" fillId="0" borderId="1" xfId="42" applyNumberFormat="1" applyFont="1" applyFill="1" applyBorder="1" applyAlignment="1">
      <alignment horizontal="center"/>
    </xf>
    <xf numFmtId="165" fontId="1" fillId="33" borderId="1" xfId="42" applyNumberFormat="1" applyFont="1" applyFill="1" applyBorder="1" applyAlignment="1">
      <alignment horizontal="center" vertical="center" wrapText="1"/>
    </xf>
    <xf numFmtId="165" fontId="1" fillId="0" borderId="16" xfId="42" applyNumberFormat="1" applyFont="1" applyBorder="1" applyAlignment="1">
      <alignment horizontal="center"/>
    </xf>
    <xf numFmtId="165" fontId="0" fillId="0" borderId="2" xfId="42" applyNumberFormat="1" applyFont="1" applyBorder="1" applyAlignment="1">
      <alignment horizontal="center"/>
    </xf>
    <xf numFmtId="165" fontId="0" fillId="0" borderId="1" xfId="42" applyNumberFormat="1" applyFont="1" applyBorder="1" applyAlignment="1">
      <alignment horizontal="center"/>
    </xf>
    <xf numFmtId="165" fontId="0" fillId="0" borderId="0" xfId="42" applyNumberFormat="1" applyFont="1" applyAlignment="1">
      <alignment horizontal="center"/>
    </xf>
    <xf numFmtId="165" fontId="28" fillId="33" borderId="13" xfId="42" applyNumberFormat="1" applyFont="1" applyFill="1" applyBorder="1" applyAlignment="1">
      <alignment horizontal="center" vertical="center" wrapText="1"/>
    </xf>
    <xf numFmtId="164" fontId="1" fillId="33" borderId="13" xfId="42" applyNumberFormat="1" applyFont="1" applyFill="1" applyBorder="1" applyAlignment="1">
      <alignment horizontal="center" vertical="center" wrapText="1"/>
    </xf>
    <xf numFmtId="164" fontId="1" fillId="34" borderId="1" xfId="42" applyNumberFormat="1" applyFont="1" applyFill="1" applyBorder="1" applyAlignment="1">
      <alignment vertical="center" wrapText="1"/>
    </xf>
    <xf numFmtId="164" fontId="1" fillId="0" borderId="1" xfId="42" applyNumberFormat="1" applyFont="1" applyFill="1" applyBorder="1" applyAlignment="1">
      <alignment vertical="center" wrapText="1"/>
    </xf>
    <xf numFmtId="164" fontId="1" fillId="35" borderId="1" xfId="42" applyNumberFormat="1" applyFont="1" applyFill="1" applyBorder="1" applyAlignment="1">
      <alignment vertical="center" wrapText="1"/>
    </xf>
    <xf numFmtId="164" fontId="1" fillId="33" borderId="1" xfId="42" applyNumberFormat="1" applyFont="1" applyFill="1" applyBorder="1" applyAlignment="1">
      <alignment vertical="center" wrapText="1"/>
    </xf>
    <xf numFmtId="164" fontId="1" fillId="33" borderId="1" xfId="42" applyNumberFormat="1" applyFont="1" applyFill="1" applyBorder="1" applyAlignment="1">
      <alignment wrapText="1"/>
    </xf>
    <xf numFmtId="164" fontId="1" fillId="33" borderId="16" xfId="42" applyNumberFormat="1" applyFont="1" applyFill="1" applyBorder="1" applyAlignment="1">
      <alignment wrapText="1"/>
    </xf>
    <xf numFmtId="164" fontId="1" fillId="33" borderId="2" xfId="42" applyNumberFormat="1" applyFont="1" applyFill="1" applyBorder="1" applyAlignment="1">
      <alignment wrapText="1"/>
    </xf>
    <xf numFmtId="164" fontId="1" fillId="0" borderId="0" xfId="42" applyNumberFormat="1" applyFont="1"/>
    <xf numFmtId="164" fontId="1" fillId="0" borderId="12" xfId="42" applyNumberFormat="1" applyFont="1" applyBorder="1" applyAlignment="1">
      <alignment horizontal="center"/>
    </xf>
    <xf numFmtId="164" fontId="1" fillId="0" borderId="14" xfId="42" applyNumberFormat="1" applyFont="1" applyBorder="1" applyAlignment="1">
      <alignment horizontal="center"/>
    </xf>
    <xf numFmtId="164" fontId="1" fillId="0" borderId="15" xfId="42" applyNumberFormat="1" applyFont="1" applyBorder="1" applyAlignment="1">
      <alignment horizontal="center"/>
    </xf>
    <xf numFmtId="165" fontId="17" fillId="33" borderId="13" xfId="42" applyNumberFormat="1" applyFont="1" applyFill="1" applyBorder="1" applyAlignment="1">
      <alignment horizontal="center" vertical="center" wrapText="1"/>
    </xf>
    <xf numFmtId="165" fontId="0" fillId="35" borderId="1" xfId="42" applyNumberFormat="1" applyFont="1" applyFill="1" applyBorder="1" applyAlignment="1">
      <alignment horizontal="center" vertical="center" wrapText="1"/>
    </xf>
    <xf numFmtId="165" fontId="0" fillId="33" borderId="1" xfId="42" applyNumberFormat="1" applyFont="1" applyFill="1" applyBorder="1" applyAlignment="1">
      <alignment horizontal="center" vertical="center" wrapText="1"/>
    </xf>
    <xf numFmtId="165" fontId="0" fillId="33" borderId="17" xfId="42" applyNumberFormat="1" applyFont="1" applyFill="1" applyBorder="1" applyAlignment="1">
      <alignment horizontal="center" vertical="center" wrapText="1"/>
    </xf>
    <xf numFmtId="165" fontId="0" fillId="34" borderId="1" xfId="42" applyNumberFormat="1" applyFont="1" applyFill="1" applyBorder="1" applyAlignment="1">
      <alignment horizontal="center"/>
    </xf>
    <xf numFmtId="165" fontId="0" fillId="0" borderId="1" xfId="42" applyNumberFormat="1" applyFont="1" applyFill="1" applyBorder="1" applyAlignment="1">
      <alignment horizontal="center"/>
    </xf>
    <xf numFmtId="165" fontId="0" fillId="0" borderId="16" xfId="42" applyNumberFormat="1" applyFont="1" applyBorder="1" applyAlignment="1">
      <alignment horizontal="center"/>
    </xf>
    <xf numFmtId="165" fontId="11" fillId="0" borderId="2" xfId="42" applyNumberFormat="1" applyFont="1" applyBorder="1" applyAlignment="1" applyProtection="1">
      <alignment horizontal="center"/>
    </xf>
    <xf numFmtId="165" fontId="11" fillId="0" borderId="1" xfId="42" applyNumberFormat="1" applyFont="1" applyBorder="1" applyAlignment="1" applyProtection="1">
      <alignment horizontal="center"/>
    </xf>
    <xf numFmtId="165" fontId="0" fillId="0" borderId="13" xfId="42" applyNumberFormat="1" applyFont="1" applyBorder="1" applyAlignment="1">
      <alignment horizontal="center"/>
    </xf>
    <xf numFmtId="165" fontId="30" fillId="33" borderId="13" xfId="42" applyNumberFormat="1" applyFont="1" applyFill="1" applyBorder="1" applyAlignment="1">
      <alignment horizontal="center" vertical="center" wrapText="1"/>
    </xf>
    <xf numFmtId="164" fontId="30" fillId="33" borderId="13" xfId="42" applyNumberFormat="1" applyFont="1" applyFill="1" applyBorder="1" applyAlignment="1">
      <alignment horizontal="center" vertical="center" wrapText="1"/>
    </xf>
    <xf numFmtId="165" fontId="31" fillId="33" borderId="13" xfId="42" applyNumberFormat="1" applyFont="1" applyFill="1" applyBorder="1" applyAlignment="1">
      <alignment horizontal="center" vertical="center" wrapText="1"/>
    </xf>
    <xf numFmtId="164" fontId="31" fillId="33" borderId="13" xfId="42" applyNumberFormat="1" applyFont="1" applyFill="1" applyBorder="1" applyAlignment="1">
      <alignment horizontal="center" vertical="center" wrapText="1"/>
    </xf>
    <xf numFmtId="165" fontId="23" fillId="33" borderId="13" xfId="42" applyNumberFormat="1" applyFont="1" applyFill="1" applyBorder="1" applyAlignment="1">
      <alignment horizontal="center" vertical="center" wrapText="1"/>
    </xf>
    <xf numFmtId="164" fontId="0" fillId="0" borderId="18" xfId="42" applyNumberFormat="1" applyFont="1" applyBorder="1" applyAlignment="1">
      <alignment horizontal="center"/>
    </xf>
    <xf numFmtId="164" fontId="1" fillId="33" borderId="18" xfId="42" applyNumberFormat="1" applyFont="1" applyFill="1" applyBorder="1" applyAlignment="1">
      <alignment horizontal="center" vertical="center" wrapText="1"/>
    </xf>
    <xf numFmtId="164" fontId="1" fillId="0" borderId="18" xfId="42" applyNumberFormat="1" applyFont="1" applyBorder="1" applyAlignment="1">
      <alignment horizontal="center"/>
    </xf>
    <xf numFmtId="164" fontId="1" fillId="0" borderId="19" xfId="42" applyNumberFormat="1" applyFont="1" applyBorder="1" applyAlignment="1">
      <alignment horizontal="center"/>
    </xf>
    <xf numFmtId="164" fontId="0" fillId="0" borderId="20" xfId="42" applyNumberFormat="1" applyFont="1" applyBorder="1" applyAlignment="1">
      <alignment horizontal="center"/>
    </xf>
    <xf numFmtId="164" fontId="0" fillId="0" borderId="1" xfId="42" applyNumberFormat="1" applyFont="1" applyBorder="1"/>
    <xf numFmtId="164" fontId="0" fillId="0" borderId="1" xfId="42" applyNumberFormat="1" applyFont="1" applyFill="1" applyBorder="1"/>
    <xf numFmtId="164" fontId="0" fillId="36" borderId="1" xfId="42" applyNumberFormat="1" applyFont="1" applyFill="1" applyBorder="1"/>
    <xf numFmtId="164" fontId="24" fillId="0" borderId="1" xfId="42" applyNumberFormat="1" applyFont="1" applyFill="1" applyBorder="1"/>
    <xf numFmtId="165" fontId="32" fillId="33" borderId="13" xfId="42" applyNumberFormat="1" applyFont="1" applyFill="1" applyBorder="1" applyAlignment="1">
      <alignment horizontal="center" vertical="center" wrapText="1"/>
    </xf>
    <xf numFmtId="164" fontId="32" fillId="33" borderId="13" xfId="42" applyNumberFormat="1" applyFont="1" applyFill="1" applyBorder="1" applyAlignment="1">
      <alignment horizontal="center" vertical="center" wrapText="1"/>
    </xf>
    <xf numFmtId="164" fontId="33" fillId="33" borderId="13" xfId="42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2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16027@astra.xlri.ac.in" TargetMode="External"/><Relationship Id="rId117" Type="http://schemas.openxmlformats.org/officeDocument/2006/relationships/hyperlink" Target="mailto:b16119@astra.xlri.ac.in" TargetMode="External"/><Relationship Id="rId21" Type="http://schemas.openxmlformats.org/officeDocument/2006/relationships/hyperlink" Target="mailto:b16022@astra.xlri.ac.in" TargetMode="External"/><Relationship Id="rId42" Type="http://schemas.openxmlformats.org/officeDocument/2006/relationships/hyperlink" Target="mailto:b16043@astra.xlri.ac.in" TargetMode="External"/><Relationship Id="rId47" Type="http://schemas.openxmlformats.org/officeDocument/2006/relationships/hyperlink" Target="mailto:b16048@astra.xlri.ac.in" TargetMode="External"/><Relationship Id="rId63" Type="http://schemas.openxmlformats.org/officeDocument/2006/relationships/hyperlink" Target="mailto:b16064@astra.xlri.ac.in" TargetMode="External"/><Relationship Id="rId68" Type="http://schemas.openxmlformats.org/officeDocument/2006/relationships/hyperlink" Target="mailto:b16069@astra.xlri.ac.in" TargetMode="External"/><Relationship Id="rId84" Type="http://schemas.openxmlformats.org/officeDocument/2006/relationships/hyperlink" Target="mailto:b16085@astra.xlri.ac.in" TargetMode="External"/><Relationship Id="rId89" Type="http://schemas.openxmlformats.org/officeDocument/2006/relationships/hyperlink" Target="mailto:b16091@astra.xlri.ac.in" TargetMode="External"/><Relationship Id="rId112" Type="http://schemas.openxmlformats.org/officeDocument/2006/relationships/hyperlink" Target="mailto:b16114@astra.xlri.ac.in" TargetMode="External"/><Relationship Id="rId133" Type="http://schemas.openxmlformats.org/officeDocument/2006/relationships/hyperlink" Target="mailto:b16136@astra.xlri.ac.in" TargetMode="External"/><Relationship Id="rId138" Type="http://schemas.openxmlformats.org/officeDocument/2006/relationships/hyperlink" Target="mailto:b16140@astra.xlri.ac.in" TargetMode="External"/><Relationship Id="rId154" Type="http://schemas.openxmlformats.org/officeDocument/2006/relationships/hyperlink" Target="mailto:b16155@astra.xlri.ac.in" TargetMode="External"/><Relationship Id="rId159" Type="http://schemas.openxmlformats.org/officeDocument/2006/relationships/hyperlink" Target="mailto:b16160@astra.xlri.ac.in" TargetMode="External"/><Relationship Id="rId175" Type="http://schemas.openxmlformats.org/officeDocument/2006/relationships/hyperlink" Target="mailto:b16175@astra.xlri.ac.in" TargetMode="External"/><Relationship Id="rId170" Type="http://schemas.openxmlformats.org/officeDocument/2006/relationships/hyperlink" Target="mailto:b16170@astra.xlri.ac.in" TargetMode="External"/><Relationship Id="rId16" Type="http://schemas.openxmlformats.org/officeDocument/2006/relationships/hyperlink" Target="mailto:b16017@astra.xlri.ac.in" TargetMode="External"/><Relationship Id="rId107" Type="http://schemas.openxmlformats.org/officeDocument/2006/relationships/hyperlink" Target="mailto:b16109@astra.xlri.ac.in" TargetMode="External"/><Relationship Id="rId11" Type="http://schemas.openxmlformats.org/officeDocument/2006/relationships/hyperlink" Target="mailto:b16012@astra.xlri.ac.in" TargetMode="External"/><Relationship Id="rId32" Type="http://schemas.openxmlformats.org/officeDocument/2006/relationships/hyperlink" Target="mailto:b16033@astra.xlri.ac.in" TargetMode="External"/><Relationship Id="rId37" Type="http://schemas.openxmlformats.org/officeDocument/2006/relationships/hyperlink" Target="mailto:b16038@astra.xlri.ac.in" TargetMode="External"/><Relationship Id="rId53" Type="http://schemas.openxmlformats.org/officeDocument/2006/relationships/hyperlink" Target="mailto:b16054@astra.xlri.ac.in" TargetMode="External"/><Relationship Id="rId58" Type="http://schemas.openxmlformats.org/officeDocument/2006/relationships/hyperlink" Target="mailto:b16059@astra.xlri.ac.in" TargetMode="External"/><Relationship Id="rId74" Type="http://schemas.openxmlformats.org/officeDocument/2006/relationships/hyperlink" Target="mailto:b16075@astra.xlri.ac.in" TargetMode="External"/><Relationship Id="rId79" Type="http://schemas.openxmlformats.org/officeDocument/2006/relationships/hyperlink" Target="mailto:b16080@astra.xlri.ac.in" TargetMode="External"/><Relationship Id="rId102" Type="http://schemas.openxmlformats.org/officeDocument/2006/relationships/hyperlink" Target="mailto:b16104@astra.xlri.ac.in" TargetMode="External"/><Relationship Id="rId123" Type="http://schemas.openxmlformats.org/officeDocument/2006/relationships/hyperlink" Target="mailto:b16125@astra.xlri.ac.in" TargetMode="External"/><Relationship Id="rId128" Type="http://schemas.openxmlformats.org/officeDocument/2006/relationships/hyperlink" Target="mailto:b16131@astra.xlri.ac.in" TargetMode="External"/><Relationship Id="rId144" Type="http://schemas.openxmlformats.org/officeDocument/2006/relationships/hyperlink" Target="mailto:b16146@astra.xlri.ac.in" TargetMode="External"/><Relationship Id="rId149" Type="http://schemas.openxmlformats.org/officeDocument/2006/relationships/hyperlink" Target="mailto:b16150@astra.xlri.ac.in" TargetMode="External"/><Relationship Id="rId5" Type="http://schemas.openxmlformats.org/officeDocument/2006/relationships/hyperlink" Target="mailto:b16006@astra.xlri.ac.in" TargetMode="External"/><Relationship Id="rId90" Type="http://schemas.openxmlformats.org/officeDocument/2006/relationships/hyperlink" Target="mailto:b16092@astra.xlri.ac.in" TargetMode="External"/><Relationship Id="rId95" Type="http://schemas.openxmlformats.org/officeDocument/2006/relationships/hyperlink" Target="mailto:b16097@astra.xlri.ac.in" TargetMode="External"/><Relationship Id="rId160" Type="http://schemas.openxmlformats.org/officeDocument/2006/relationships/hyperlink" Target="mailto:b16161@astra.xlri.ac.in" TargetMode="External"/><Relationship Id="rId165" Type="http://schemas.openxmlformats.org/officeDocument/2006/relationships/hyperlink" Target="mailto:b16166@astra.xlri.ac.in" TargetMode="External"/><Relationship Id="rId181" Type="http://schemas.openxmlformats.org/officeDocument/2006/relationships/hyperlink" Target="mailto:b16181@astra.xlri.ac.in" TargetMode="External"/><Relationship Id="rId186" Type="http://schemas.openxmlformats.org/officeDocument/2006/relationships/comments" Target="../comments1.xml"/><Relationship Id="rId22" Type="http://schemas.openxmlformats.org/officeDocument/2006/relationships/hyperlink" Target="mailto:b16023@astra.xlri.ac.in" TargetMode="External"/><Relationship Id="rId27" Type="http://schemas.openxmlformats.org/officeDocument/2006/relationships/hyperlink" Target="mailto:b16028@astra.xlri.ac.in" TargetMode="External"/><Relationship Id="rId43" Type="http://schemas.openxmlformats.org/officeDocument/2006/relationships/hyperlink" Target="mailto:b16044@astra.xlri.ac.in" TargetMode="External"/><Relationship Id="rId48" Type="http://schemas.openxmlformats.org/officeDocument/2006/relationships/hyperlink" Target="mailto:b16049@astra.xlri.ac.in" TargetMode="External"/><Relationship Id="rId64" Type="http://schemas.openxmlformats.org/officeDocument/2006/relationships/hyperlink" Target="mailto:b16065@astra.xlri.ac.in" TargetMode="External"/><Relationship Id="rId69" Type="http://schemas.openxmlformats.org/officeDocument/2006/relationships/hyperlink" Target="mailto:b16070@astra.xlri.ac.in" TargetMode="External"/><Relationship Id="rId113" Type="http://schemas.openxmlformats.org/officeDocument/2006/relationships/hyperlink" Target="mailto:b16115@astra.xlri.ac.in" TargetMode="External"/><Relationship Id="rId118" Type="http://schemas.openxmlformats.org/officeDocument/2006/relationships/hyperlink" Target="mailto:b16120@astra.xlri.ac.in" TargetMode="External"/><Relationship Id="rId134" Type="http://schemas.openxmlformats.org/officeDocument/2006/relationships/hyperlink" Target="mailto:b16137@astra.xlri.ac.in" TargetMode="External"/><Relationship Id="rId139" Type="http://schemas.openxmlformats.org/officeDocument/2006/relationships/hyperlink" Target="mailto:b16141@astra.xlri.ac.in" TargetMode="External"/><Relationship Id="rId80" Type="http://schemas.openxmlformats.org/officeDocument/2006/relationships/hyperlink" Target="mailto:b16081@astra.xlri.ac.in" TargetMode="External"/><Relationship Id="rId85" Type="http://schemas.openxmlformats.org/officeDocument/2006/relationships/hyperlink" Target="mailto:b16086@astra.xlri.ac.in" TargetMode="External"/><Relationship Id="rId150" Type="http://schemas.openxmlformats.org/officeDocument/2006/relationships/hyperlink" Target="mailto:b16151@astra.xlri.ac.in" TargetMode="External"/><Relationship Id="rId155" Type="http://schemas.openxmlformats.org/officeDocument/2006/relationships/hyperlink" Target="mailto:b16156@astra.xlri.ac.in" TargetMode="External"/><Relationship Id="rId171" Type="http://schemas.openxmlformats.org/officeDocument/2006/relationships/hyperlink" Target="mailto:b16171@astra.xlri.ac.in" TargetMode="External"/><Relationship Id="rId176" Type="http://schemas.openxmlformats.org/officeDocument/2006/relationships/hyperlink" Target="mailto:b16176@astra.xlri.ac.in" TargetMode="External"/><Relationship Id="rId12" Type="http://schemas.openxmlformats.org/officeDocument/2006/relationships/hyperlink" Target="mailto:b16013@astra.xlri.ac.in" TargetMode="External"/><Relationship Id="rId17" Type="http://schemas.openxmlformats.org/officeDocument/2006/relationships/hyperlink" Target="mailto:b16018@astra.xlri.ac.in" TargetMode="External"/><Relationship Id="rId33" Type="http://schemas.openxmlformats.org/officeDocument/2006/relationships/hyperlink" Target="mailto:b16034@astra.xlri.ac.in" TargetMode="External"/><Relationship Id="rId38" Type="http://schemas.openxmlformats.org/officeDocument/2006/relationships/hyperlink" Target="mailto:b16039@astra.xlri.ac.in" TargetMode="External"/><Relationship Id="rId59" Type="http://schemas.openxmlformats.org/officeDocument/2006/relationships/hyperlink" Target="mailto:b16060@astra.xlri.ac.in" TargetMode="External"/><Relationship Id="rId103" Type="http://schemas.openxmlformats.org/officeDocument/2006/relationships/hyperlink" Target="mailto:b16105@astra.xlri.ac.in" TargetMode="External"/><Relationship Id="rId108" Type="http://schemas.openxmlformats.org/officeDocument/2006/relationships/hyperlink" Target="mailto:b16110@astra.xlri.ac.in" TargetMode="External"/><Relationship Id="rId124" Type="http://schemas.openxmlformats.org/officeDocument/2006/relationships/hyperlink" Target="mailto:b16127@astra.xlri.ac.in" TargetMode="External"/><Relationship Id="rId129" Type="http://schemas.openxmlformats.org/officeDocument/2006/relationships/hyperlink" Target="mailto:b16132@astra.xlri.ac.in" TargetMode="External"/><Relationship Id="rId54" Type="http://schemas.openxmlformats.org/officeDocument/2006/relationships/hyperlink" Target="mailto:b16055@astra.xlri.ac.in" TargetMode="External"/><Relationship Id="rId70" Type="http://schemas.openxmlformats.org/officeDocument/2006/relationships/hyperlink" Target="mailto:b16071@astra.xlri.ac.in" TargetMode="External"/><Relationship Id="rId75" Type="http://schemas.openxmlformats.org/officeDocument/2006/relationships/hyperlink" Target="mailto:b16076@astra.xlri.ac.in" TargetMode="External"/><Relationship Id="rId91" Type="http://schemas.openxmlformats.org/officeDocument/2006/relationships/hyperlink" Target="mailto:b16093@astra.xlri.ac.in" TargetMode="External"/><Relationship Id="rId96" Type="http://schemas.openxmlformats.org/officeDocument/2006/relationships/hyperlink" Target="mailto:b16098@astra.xlri.ac.in" TargetMode="External"/><Relationship Id="rId140" Type="http://schemas.openxmlformats.org/officeDocument/2006/relationships/hyperlink" Target="mailto:b16142@astra.xlri.ac.in" TargetMode="External"/><Relationship Id="rId145" Type="http://schemas.openxmlformats.org/officeDocument/2006/relationships/hyperlink" Target="mailto:b16147@astra.xlri.ac.in" TargetMode="External"/><Relationship Id="rId161" Type="http://schemas.openxmlformats.org/officeDocument/2006/relationships/hyperlink" Target="mailto:b16162@astra.xlri.ac.in" TargetMode="External"/><Relationship Id="rId166" Type="http://schemas.openxmlformats.org/officeDocument/2006/relationships/hyperlink" Target="mailto:b16167@astra.xlri.ac.in" TargetMode="External"/><Relationship Id="rId182" Type="http://schemas.openxmlformats.org/officeDocument/2006/relationships/hyperlink" Target="mailto:b16182@astra.xlri.ac.in" TargetMode="External"/><Relationship Id="rId1" Type="http://schemas.openxmlformats.org/officeDocument/2006/relationships/hyperlink" Target="mailto:b16002@astra.xlri.ac.in" TargetMode="External"/><Relationship Id="rId6" Type="http://schemas.openxmlformats.org/officeDocument/2006/relationships/hyperlink" Target="mailto:b16007@astra.xlri.ac.in" TargetMode="External"/><Relationship Id="rId23" Type="http://schemas.openxmlformats.org/officeDocument/2006/relationships/hyperlink" Target="mailto:b16024@astra.xlri.ac.in" TargetMode="External"/><Relationship Id="rId28" Type="http://schemas.openxmlformats.org/officeDocument/2006/relationships/hyperlink" Target="mailto:b16029@astra.xlri.ac.in" TargetMode="External"/><Relationship Id="rId49" Type="http://schemas.openxmlformats.org/officeDocument/2006/relationships/hyperlink" Target="mailto:b16050@astra.xlri.ac.in" TargetMode="External"/><Relationship Id="rId114" Type="http://schemas.openxmlformats.org/officeDocument/2006/relationships/hyperlink" Target="mailto:b16116@astra.xlri.ac.in" TargetMode="External"/><Relationship Id="rId119" Type="http://schemas.openxmlformats.org/officeDocument/2006/relationships/hyperlink" Target="mailto:b16121@astra.xlri.ac.in" TargetMode="External"/><Relationship Id="rId44" Type="http://schemas.openxmlformats.org/officeDocument/2006/relationships/hyperlink" Target="mailto:b16045@astra.xlri.ac.in" TargetMode="External"/><Relationship Id="rId60" Type="http://schemas.openxmlformats.org/officeDocument/2006/relationships/hyperlink" Target="mailto:b16061@astra.xlri.ac.in" TargetMode="External"/><Relationship Id="rId65" Type="http://schemas.openxmlformats.org/officeDocument/2006/relationships/hyperlink" Target="mailto:b16066@astra.xlri.ac.in" TargetMode="External"/><Relationship Id="rId81" Type="http://schemas.openxmlformats.org/officeDocument/2006/relationships/hyperlink" Target="mailto:b16082@astra.xlri.ac.in" TargetMode="External"/><Relationship Id="rId86" Type="http://schemas.openxmlformats.org/officeDocument/2006/relationships/hyperlink" Target="mailto:b16087@astra.xlri.ac.in" TargetMode="External"/><Relationship Id="rId130" Type="http://schemas.openxmlformats.org/officeDocument/2006/relationships/hyperlink" Target="mailto:b16133@astra.xlri.ac.in" TargetMode="External"/><Relationship Id="rId135" Type="http://schemas.openxmlformats.org/officeDocument/2006/relationships/hyperlink" Target="mailto:b16138@astra.xlri.ac.in" TargetMode="External"/><Relationship Id="rId151" Type="http://schemas.openxmlformats.org/officeDocument/2006/relationships/hyperlink" Target="mailto:b16152@astra.xlri.ac.in" TargetMode="External"/><Relationship Id="rId156" Type="http://schemas.openxmlformats.org/officeDocument/2006/relationships/hyperlink" Target="mailto:b16157@astra.xlri.ac.in" TargetMode="External"/><Relationship Id="rId177" Type="http://schemas.openxmlformats.org/officeDocument/2006/relationships/hyperlink" Target="mailto:b16177@astra.xlri.ac.in" TargetMode="External"/><Relationship Id="rId4" Type="http://schemas.openxmlformats.org/officeDocument/2006/relationships/hyperlink" Target="mailto:b16005@astra.xlri.ac.in" TargetMode="External"/><Relationship Id="rId9" Type="http://schemas.openxmlformats.org/officeDocument/2006/relationships/hyperlink" Target="mailto:b16010@astra.xlri.ac.in" TargetMode="External"/><Relationship Id="rId172" Type="http://schemas.openxmlformats.org/officeDocument/2006/relationships/hyperlink" Target="mailto:b16172@astra.xlri.ac.in" TargetMode="External"/><Relationship Id="rId180" Type="http://schemas.openxmlformats.org/officeDocument/2006/relationships/hyperlink" Target="mailto:b16180@astra.xlri.ac.in" TargetMode="External"/><Relationship Id="rId13" Type="http://schemas.openxmlformats.org/officeDocument/2006/relationships/hyperlink" Target="mailto:b16014@astra.xlri.ac.in" TargetMode="External"/><Relationship Id="rId18" Type="http://schemas.openxmlformats.org/officeDocument/2006/relationships/hyperlink" Target="mailto:b16019@astra.xlri.ac.in" TargetMode="External"/><Relationship Id="rId39" Type="http://schemas.openxmlformats.org/officeDocument/2006/relationships/hyperlink" Target="mailto:b16040@astra.xlri.ac.in" TargetMode="External"/><Relationship Id="rId109" Type="http://schemas.openxmlformats.org/officeDocument/2006/relationships/hyperlink" Target="mailto:b16111@astra.xlri.ac.in" TargetMode="External"/><Relationship Id="rId34" Type="http://schemas.openxmlformats.org/officeDocument/2006/relationships/hyperlink" Target="mailto:b16035@astra.xlri.ac.in" TargetMode="External"/><Relationship Id="rId50" Type="http://schemas.openxmlformats.org/officeDocument/2006/relationships/hyperlink" Target="mailto:b16051@astra.xlri.ac.in" TargetMode="External"/><Relationship Id="rId55" Type="http://schemas.openxmlformats.org/officeDocument/2006/relationships/hyperlink" Target="mailto:b16056@astra.xlri.ac.in" TargetMode="External"/><Relationship Id="rId76" Type="http://schemas.openxmlformats.org/officeDocument/2006/relationships/hyperlink" Target="mailto:b16077@astra.xlri.ac.in" TargetMode="External"/><Relationship Id="rId97" Type="http://schemas.openxmlformats.org/officeDocument/2006/relationships/hyperlink" Target="mailto:b16099@astra.xlri.ac.in" TargetMode="External"/><Relationship Id="rId104" Type="http://schemas.openxmlformats.org/officeDocument/2006/relationships/hyperlink" Target="mailto:b16106@astra.xlri.ac.in" TargetMode="External"/><Relationship Id="rId120" Type="http://schemas.openxmlformats.org/officeDocument/2006/relationships/hyperlink" Target="mailto:b16122@astra.xlri.ac.in" TargetMode="External"/><Relationship Id="rId125" Type="http://schemas.openxmlformats.org/officeDocument/2006/relationships/hyperlink" Target="mailto:b16129@astra.xlri.ac.in" TargetMode="External"/><Relationship Id="rId141" Type="http://schemas.openxmlformats.org/officeDocument/2006/relationships/hyperlink" Target="mailto:b16143@astra.xlri.ac.in" TargetMode="External"/><Relationship Id="rId146" Type="http://schemas.openxmlformats.org/officeDocument/2006/relationships/hyperlink" Target="mailto:b16148@astra.xlri.ac.in" TargetMode="External"/><Relationship Id="rId167" Type="http://schemas.openxmlformats.org/officeDocument/2006/relationships/hyperlink" Target="mailto:b16168@astra.xlri.ac.in" TargetMode="External"/><Relationship Id="rId7" Type="http://schemas.openxmlformats.org/officeDocument/2006/relationships/hyperlink" Target="mailto:b16008@astra.xlri.ac.in" TargetMode="External"/><Relationship Id="rId71" Type="http://schemas.openxmlformats.org/officeDocument/2006/relationships/hyperlink" Target="mailto:b16072@astra.xlri.ac.in" TargetMode="External"/><Relationship Id="rId92" Type="http://schemas.openxmlformats.org/officeDocument/2006/relationships/hyperlink" Target="mailto:b16094@astra.xlri.ac.in" TargetMode="External"/><Relationship Id="rId162" Type="http://schemas.openxmlformats.org/officeDocument/2006/relationships/hyperlink" Target="mailto:b16163@astra.xlri.ac.in" TargetMode="External"/><Relationship Id="rId183" Type="http://schemas.openxmlformats.org/officeDocument/2006/relationships/hyperlink" Target="mailto:b16001@astra.xlri.ac.in" TargetMode="External"/><Relationship Id="rId2" Type="http://schemas.openxmlformats.org/officeDocument/2006/relationships/hyperlink" Target="mailto:b16003@astra.xlri.ac.in" TargetMode="External"/><Relationship Id="rId29" Type="http://schemas.openxmlformats.org/officeDocument/2006/relationships/hyperlink" Target="mailto:b16030@astra.xlri.ac.in" TargetMode="External"/><Relationship Id="rId24" Type="http://schemas.openxmlformats.org/officeDocument/2006/relationships/hyperlink" Target="mailto:b16025@astra.xlri.ac.in" TargetMode="External"/><Relationship Id="rId40" Type="http://schemas.openxmlformats.org/officeDocument/2006/relationships/hyperlink" Target="mailto:b16041@astra.xlri.ac.in" TargetMode="External"/><Relationship Id="rId45" Type="http://schemas.openxmlformats.org/officeDocument/2006/relationships/hyperlink" Target="mailto:b16046@astra.xlri.ac.in" TargetMode="External"/><Relationship Id="rId66" Type="http://schemas.openxmlformats.org/officeDocument/2006/relationships/hyperlink" Target="mailto:b16067@astra.xlri.ac.in" TargetMode="External"/><Relationship Id="rId87" Type="http://schemas.openxmlformats.org/officeDocument/2006/relationships/hyperlink" Target="mailto:b16089@astra.xlri.ac.in" TargetMode="External"/><Relationship Id="rId110" Type="http://schemas.openxmlformats.org/officeDocument/2006/relationships/hyperlink" Target="mailto:b16112@astra.xlri.ac.in" TargetMode="External"/><Relationship Id="rId115" Type="http://schemas.openxmlformats.org/officeDocument/2006/relationships/hyperlink" Target="mailto:b16117@astra.xlri.ac.in" TargetMode="External"/><Relationship Id="rId131" Type="http://schemas.openxmlformats.org/officeDocument/2006/relationships/hyperlink" Target="mailto:b16134@astra.xlri.ac.in" TargetMode="External"/><Relationship Id="rId136" Type="http://schemas.openxmlformats.org/officeDocument/2006/relationships/hyperlink" Target="mailto:b16139@astra.xlri.ac.in" TargetMode="External"/><Relationship Id="rId157" Type="http://schemas.openxmlformats.org/officeDocument/2006/relationships/hyperlink" Target="mailto:b16158@astra.xlri.ac.in" TargetMode="External"/><Relationship Id="rId178" Type="http://schemas.openxmlformats.org/officeDocument/2006/relationships/hyperlink" Target="mailto:b16178@astra.xlri.ac.in" TargetMode="External"/><Relationship Id="rId61" Type="http://schemas.openxmlformats.org/officeDocument/2006/relationships/hyperlink" Target="mailto:b16062@astra.xlri.ac.in" TargetMode="External"/><Relationship Id="rId82" Type="http://schemas.openxmlformats.org/officeDocument/2006/relationships/hyperlink" Target="mailto:b16083@astra.xlri.ac.in" TargetMode="External"/><Relationship Id="rId152" Type="http://schemas.openxmlformats.org/officeDocument/2006/relationships/hyperlink" Target="mailto:b16153@astra.xlri.ac.in" TargetMode="External"/><Relationship Id="rId173" Type="http://schemas.openxmlformats.org/officeDocument/2006/relationships/hyperlink" Target="mailto:b16173@astra.xlri.ac.in" TargetMode="External"/><Relationship Id="rId19" Type="http://schemas.openxmlformats.org/officeDocument/2006/relationships/hyperlink" Target="mailto:b16020@astra.xlri.ac.in" TargetMode="External"/><Relationship Id="rId14" Type="http://schemas.openxmlformats.org/officeDocument/2006/relationships/hyperlink" Target="mailto:b16015@astra.xlri.ac.in" TargetMode="External"/><Relationship Id="rId30" Type="http://schemas.openxmlformats.org/officeDocument/2006/relationships/hyperlink" Target="mailto:b16031@astra.xlri.ac.in" TargetMode="External"/><Relationship Id="rId35" Type="http://schemas.openxmlformats.org/officeDocument/2006/relationships/hyperlink" Target="mailto:b16036@astra.xlri.ac.in" TargetMode="External"/><Relationship Id="rId56" Type="http://schemas.openxmlformats.org/officeDocument/2006/relationships/hyperlink" Target="mailto:b16056@astra.xlri.ac.in" TargetMode="External"/><Relationship Id="rId77" Type="http://schemas.openxmlformats.org/officeDocument/2006/relationships/hyperlink" Target="mailto:b16078@astra.xlri.ac.in" TargetMode="External"/><Relationship Id="rId100" Type="http://schemas.openxmlformats.org/officeDocument/2006/relationships/hyperlink" Target="mailto:b16102@astra.xlri.ac.in" TargetMode="External"/><Relationship Id="rId105" Type="http://schemas.openxmlformats.org/officeDocument/2006/relationships/hyperlink" Target="mailto:b16107@astra.xlri.ac.in" TargetMode="External"/><Relationship Id="rId126" Type="http://schemas.openxmlformats.org/officeDocument/2006/relationships/hyperlink" Target="mailto:b16130@astra.xlri.ac.in" TargetMode="External"/><Relationship Id="rId147" Type="http://schemas.openxmlformats.org/officeDocument/2006/relationships/hyperlink" Target="mailto:b16149@astra.xlri.ac.in" TargetMode="External"/><Relationship Id="rId168" Type="http://schemas.openxmlformats.org/officeDocument/2006/relationships/hyperlink" Target="mailto:b16169@astra.xlri.ac.in" TargetMode="External"/><Relationship Id="rId8" Type="http://schemas.openxmlformats.org/officeDocument/2006/relationships/hyperlink" Target="mailto:b16009@astra.xlri.ac.in" TargetMode="External"/><Relationship Id="rId51" Type="http://schemas.openxmlformats.org/officeDocument/2006/relationships/hyperlink" Target="mailto:b16052@astra.xlri.ac.in" TargetMode="External"/><Relationship Id="rId72" Type="http://schemas.openxmlformats.org/officeDocument/2006/relationships/hyperlink" Target="mailto:b16073@astra.xlri.ac.in" TargetMode="External"/><Relationship Id="rId93" Type="http://schemas.openxmlformats.org/officeDocument/2006/relationships/hyperlink" Target="mailto:b16095@astra.xlri.ac.in" TargetMode="External"/><Relationship Id="rId98" Type="http://schemas.openxmlformats.org/officeDocument/2006/relationships/hyperlink" Target="mailto:b16100@astra.xlri.ac.in" TargetMode="External"/><Relationship Id="rId121" Type="http://schemas.openxmlformats.org/officeDocument/2006/relationships/hyperlink" Target="mailto:b16123@astra.xlri.ac.in" TargetMode="External"/><Relationship Id="rId142" Type="http://schemas.openxmlformats.org/officeDocument/2006/relationships/hyperlink" Target="mailto:b16144@astra.xlri.ac.in" TargetMode="External"/><Relationship Id="rId163" Type="http://schemas.openxmlformats.org/officeDocument/2006/relationships/hyperlink" Target="mailto:b16164@astra.xlri.ac.in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mailto:b16004@astra.xlri.ac.in" TargetMode="External"/><Relationship Id="rId25" Type="http://schemas.openxmlformats.org/officeDocument/2006/relationships/hyperlink" Target="mailto:b16026@astra.xlri.ac.in" TargetMode="External"/><Relationship Id="rId46" Type="http://schemas.openxmlformats.org/officeDocument/2006/relationships/hyperlink" Target="mailto:b16047@astra.xlri.ac.in" TargetMode="External"/><Relationship Id="rId67" Type="http://schemas.openxmlformats.org/officeDocument/2006/relationships/hyperlink" Target="mailto:b16068@astra.xlri.ac.in" TargetMode="External"/><Relationship Id="rId116" Type="http://schemas.openxmlformats.org/officeDocument/2006/relationships/hyperlink" Target="mailto:b16118@astra.xlri.ac.in" TargetMode="External"/><Relationship Id="rId137" Type="http://schemas.openxmlformats.org/officeDocument/2006/relationships/hyperlink" Target="mailto:b16140@astra.xlri.ac.in" TargetMode="External"/><Relationship Id="rId158" Type="http://schemas.openxmlformats.org/officeDocument/2006/relationships/hyperlink" Target="mailto:b16159@astra.xlri.ac.in" TargetMode="External"/><Relationship Id="rId20" Type="http://schemas.openxmlformats.org/officeDocument/2006/relationships/hyperlink" Target="mailto:b16021@astra.xlri.ac.in" TargetMode="External"/><Relationship Id="rId41" Type="http://schemas.openxmlformats.org/officeDocument/2006/relationships/hyperlink" Target="mailto:b16042@astra.xlri.ac.in" TargetMode="External"/><Relationship Id="rId62" Type="http://schemas.openxmlformats.org/officeDocument/2006/relationships/hyperlink" Target="mailto:b16063@astra.xlri.ac.in" TargetMode="External"/><Relationship Id="rId83" Type="http://schemas.openxmlformats.org/officeDocument/2006/relationships/hyperlink" Target="mailto:b16084@astra.xlri.ac.in" TargetMode="External"/><Relationship Id="rId88" Type="http://schemas.openxmlformats.org/officeDocument/2006/relationships/hyperlink" Target="mailto:b16090@astra.xlri.ac.in" TargetMode="External"/><Relationship Id="rId111" Type="http://schemas.openxmlformats.org/officeDocument/2006/relationships/hyperlink" Target="mailto:b16113@astra.xlri.ac.in" TargetMode="External"/><Relationship Id="rId132" Type="http://schemas.openxmlformats.org/officeDocument/2006/relationships/hyperlink" Target="mailto:b16135@astra.xlri.ac.in" TargetMode="External"/><Relationship Id="rId153" Type="http://schemas.openxmlformats.org/officeDocument/2006/relationships/hyperlink" Target="mailto:b16154@astra.xlri.ac.in" TargetMode="External"/><Relationship Id="rId174" Type="http://schemas.openxmlformats.org/officeDocument/2006/relationships/hyperlink" Target="mailto:b16174@astra.xlri.ac.in" TargetMode="External"/><Relationship Id="rId179" Type="http://schemas.openxmlformats.org/officeDocument/2006/relationships/hyperlink" Target="mailto:b16179@astra.xlri.ac.in" TargetMode="External"/><Relationship Id="rId15" Type="http://schemas.openxmlformats.org/officeDocument/2006/relationships/hyperlink" Target="mailto:b16016@astra.xlri.ac.in" TargetMode="External"/><Relationship Id="rId36" Type="http://schemas.openxmlformats.org/officeDocument/2006/relationships/hyperlink" Target="mailto:b16037@astra.xlri.ac.in" TargetMode="External"/><Relationship Id="rId57" Type="http://schemas.openxmlformats.org/officeDocument/2006/relationships/hyperlink" Target="mailto:b16058@astra.xlri.ac.in" TargetMode="External"/><Relationship Id="rId106" Type="http://schemas.openxmlformats.org/officeDocument/2006/relationships/hyperlink" Target="mailto:b16108@astra.xlri.ac.in" TargetMode="External"/><Relationship Id="rId127" Type="http://schemas.openxmlformats.org/officeDocument/2006/relationships/hyperlink" Target="mailto:b16130@astra.xlri.ac.in" TargetMode="External"/><Relationship Id="rId10" Type="http://schemas.openxmlformats.org/officeDocument/2006/relationships/hyperlink" Target="mailto:b16011@astra.xlri.ac.in" TargetMode="External"/><Relationship Id="rId31" Type="http://schemas.openxmlformats.org/officeDocument/2006/relationships/hyperlink" Target="mailto:b16032@astra.xlri.ac.in" TargetMode="External"/><Relationship Id="rId52" Type="http://schemas.openxmlformats.org/officeDocument/2006/relationships/hyperlink" Target="mailto:b16053@astra.xlri.ac.in" TargetMode="External"/><Relationship Id="rId73" Type="http://schemas.openxmlformats.org/officeDocument/2006/relationships/hyperlink" Target="mailto:b16074@astra.xlri.ac.in" TargetMode="External"/><Relationship Id="rId78" Type="http://schemas.openxmlformats.org/officeDocument/2006/relationships/hyperlink" Target="mailto:b16079@astra.xlri.ac.in" TargetMode="External"/><Relationship Id="rId94" Type="http://schemas.openxmlformats.org/officeDocument/2006/relationships/hyperlink" Target="mailto:b16096@astra.xlri.ac.in" TargetMode="External"/><Relationship Id="rId99" Type="http://schemas.openxmlformats.org/officeDocument/2006/relationships/hyperlink" Target="mailto:b16101@astra.xlri.ac.in" TargetMode="External"/><Relationship Id="rId101" Type="http://schemas.openxmlformats.org/officeDocument/2006/relationships/hyperlink" Target="mailto:b16103@astra.xlri.ac.in" TargetMode="External"/><Relationship Id="rId122" Type="http://schemas.openxmlformats.org/officeDocument/2006/relationships/hyperlink" Target="mailto:b16128@astra.xlri.ac.in" TargetMode="External"/><Relationship Id="rId143" Type="http://schemas.openxmlformats.org/officeDocument/2006/relationships/hyperlink" Target="mailto:b16145@astra.xlri.ac.in" TargetMode="External"/><Relationship Id="rId148" Type="http://schemas.openxmlformats.org/officeDocument/2006/relationships/hyperlink" Target="mailto:b16150@astra.xlri.ac.in" TargetMode="External"/><Relationship Id="rId164" Type="http://schemas.openxmlformats.org/officeDocument/2006/relationships/hyperlink" Target="mailto:b16165@astra.xlri.ac.in" TargetMode="External"/><Relationship Id="rId169" Type="http://schemas.openxmlformats.org/officeDocument/2006/relationships/hyperlink" Target="mailto:b16170@astra.xlri.ac.in" TargetMode="External"/><Relationship Id="rId18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Q213"/>
  <sheetViews>
    <sheetView tabSelected="1" zoomScale="80" zoomScaleNormal="80" workbookViewId="0">
      <pane ySplit="1" topLeftCell="A118" activePane="bottomLeft" state="frozen"/>
      <selection pane="bottomLeft" activeCell="C141" sqref="C1:C1048576"/>
    </sheetView>
  </sheetViews>
  <sheetFormatPr defaultColWidth="13.7109375" defaultRowHeight="15" x14ac:dyDescent="0.25"/>
  <cols>
    <col min="1" max="1" width="5.85546875" style="43" customWidth="1"/>
    <col min="2" max="2" width="11.28515625" style="61" customWidth="1"/>
    <col min="3" max="3" width="26" style="10" customWidth="1"/>
    <col min="4" max="4" width="8.5703125" style="51" customWidth="1"/>
    <col min="5" max="25" width="13.7109375" style="30" hidden="1" customWidth="1"/>
    <col min="26" max="26" width="10.140625" style="30" hidden="1" customWidth="1"/>
    <col min="27" max="27" width="8.85546875" style="51" hidden="1" customWidth="1"/>
    <col min="28" max="28" width="8.7109375" style="51" hidden="1" customWidth="1"/>
    <col min="29" max="29" width="9" style="51" hidden="1" customWidth="1"/>
    <col min="30" max="30" width="9.28515625" style="51" hidden="1" customWidth="1"/>
    <col min="31" max="31" width="7.7109375" style="30" hidden="1" customWidth="1"/>
    <col min="32" max="32" width="8.42578125" style="51" hidden="1" customWidth="1"/>
    <col min="33" max="33" width="8.28515625" style="51" hidden="1" customWidth="1"/>
    <col min="34" max="34" width="9.7109375" style="51" hidden="1" customWidth="1"/>
    <col min="35" max="35" width="9.5703125" style="51" hidden="1" customWidth="1"/>
    <col min="36" max="36" width="8.28515625" style="30" hidden="1" customWidth="1"/>
    <col min="37" max="37" width="11" style="30" hidden="1" customWidth="1"/>
    <col min="38" max="38" width="8.28515625" style="30" hidden="1" customWidth="1"/>
    <col min="39" max="39" width="10.140625" style="30" customWidth="1"/>
    <col min="40" max="66" width="13.7109375" style="10" customWidth="1"/>
    <col min="67" max="16384" width="13.7109375" style="10"/>
  </cols>
  <sheetData>
    <row r="1" spans="1:69" ht="63" customHeight="1" x14ac:dyDescent="0.25">
      <c r="A1" s="36" t="s">
        <v>0</v>
      </c>
      <c r="B1" s="53" t="s">
        <v>1</v>
      </c>
      <c r="C1" s="1" t="s">
        <v>2</v>
      </c>
      <c r="D1" s="65" t="s">
        <v>27</v>
      </c>
      <c r="E1" s="2" t="s">
        <v>6</v>
      </c>
      <c r="F1" s="2" t="s">
        <v>7</v>
      </c>
      <c r="G1" s="2" t="s">
        <v>420</v>
      </c>
      <c r="H1" s="2" t="s">
        <v>8</v>
      </c>
      <c r="I1" s="2" t="s">
        <v>9</v>
      </c>
      <c r="J1" s="3" t="s">
        <v>11</v>
      </c>
      <c r="K1" s="3" t="s">
        <v>12</v>
      </c>
      <c r="L1" s="3" t="s">
        <v>421</v>
      </c>
      <c r="M1" s="3" t="s">
        <v>13</v>
      </c>
      <c r="N1" s="3" t="s">
        <v>10</v>
      </c>
      <c r="O1" s="4" t="s">
        <v>14</v>
      </c>
      <c r="P1" s="4" t="s">
        <v>15</v>
      </c>
      <c r="Q1" s="4" t="s">
        <v>422</v>
      </c>
      <c r="R1" s="4" t="s">
        <v>16</v>
      </c>
      <c r="S1" s="4" t="s">
        <v>17</v>
      </c>
      <c r="T1" s="5" t="s">
        <v>416</v>
      </c>
      <c r="U1" s="5" t="s">
        <v>417</v>
      </c>
      <c r="V1" s="5" t="s">
        <v>423</v>
      </c>
      <c r="W1" s="5" t="s">
        <v>418</v>
      </c>
      <c r="X1" s="5" t="s">
        <v>419</v>
      </c>
      <c r="Y1" s="6" t="s">
        <v>470</v>
      </c>
      <c r="Z1" s="6" t="s">
        <v>426</v>
      </c>
      <c r="AA1" s="44" t="s">
        <v>428</v>
      </c>
      <c r="AB1" s="44" t="s">
        <v>429</v>
      </c>
      <c r="AC1" s="44" t="s">
        <v>430</v>
      </c>
      <c r="AD1" s="44" t="s">
        <v>431</v>
      </c>
      <c r="AE1" s="7" t="s">
        <v>432</v>
      </c>
      <c r="AF1" s="52" t="s">
        <v>433</v>
      </c>
      <c r="AG1" s="52" t="s">
        <v>434</v>
      </c>
      <c r="AH1" s="52" t="s">
        <v>435</v>
      </c>
      <c r="AI1" s="52" t="s">
        <v>436</v>
      </c>
      <c r="AJ1" s="8" t="s">
        <v>437</v>
      </c>
      <c r="AK1" s="9" t="s">
        <v>439</v>
      </c>
      <c r="AL1" s="9" t="s">
        <v>438</v>
      </c>
      <c r="AM1" s="6" t="s">
        <v>440</v>
      </c>
      <c r="AN1" s="44" t="s">
        <v>441</v>
      </c>
      <c r="AO1" s="44" t="s">
        <v>444</v>
      </c>
      <c r="AP1" s="44" t="s">
        <v>443</v>
      </c>
      <c r="AQ1" s="44" t="s">
        <v>445</v>
      </c>
      <c r="AR1" s="7" t="s">
        <v>449</v>
      </c>
      <c r="AS1" s="52" t="s">
        <v>448</v>
      </c>
      <c r="AT1" s="52" t="s">
        <v>442</v>
      </c>
      <c r="AU1" s="52" t="s">
        <v>450</v>
      </c>
      <c r="AV1" s="52" t="s">
        <v>446</v>
      </c>
      <c r="AW1" s="8" t="s">
        <v>447</v>
      </c>
      <c r="AX1" s="75" t="s">
        <v>451</v>
      </c>
      <c r="AY1" s="75" t="s">
        <v>452</v>
      </c>
      <c r="AZ1" s="75" t="s">
        <v>453</v>
      </c>
      <c r="BA1" s="75" t="s">
        <v>454</v>
      </c>
      <c r="BB1" s="76" t="s">
        <v>455</v>
      </c>
      <c r="BC1" s="79" t="s">
        <v>456</v>
      </c>
      <c r="BD1" s="79" t="s">
        <v>457</v>
      </c>
      <c r="BE1" s="79" t="s">
        <v>458</v>
      </c>
      <c r="BF1" s="5" t="s">
        <v>459</v>
      </c>
      <c r="BG1" s="77" t="s">
        <v>463</v>
      </c>
      <c r="BH1" s="77" t="s">
        <v>462</v>
      </c>
      <c r="BI1" s="77" t="s">
        <v>460</v>
      </c>
      <c r="BJ1" s="78" t="s">
        <v>461</v>
      </c>
      <c r="BK1" s="89" t="s">
        <v>464</v>
      </c>
      <c r="BL1" s="89" t="s">
        <v>465</v>
      </c>
      <c r="BM1" s="89" t="s">
        <v>466</v>
      </c>
      <c r="BN1" s="90" t="s">
        <v>467</v>
      </c>
      <c r="BO1" s="91" t="s">
        <v>469</v>
      </c>
      <c r="BP1" s="91" t="s">
        <v>468</v>
      </c>
      <c r="BQ1" s="6" t="s">
        <v>440</v>
      </c>
    </row>
    <row r="2" spans="1:69" ht="13.5" customHeight="1" x14ac:dyDescent="0.25">
      <c r="A2" s="37">
        <v>1</v>
      </c>
      <c r="B2" s="54" t="s">
        <v>50</v>
      </c>
      <c r="C2" s="11" t="s">
        <v>51</v>
      </c>
      <c r="D2" s="37">
        <v>1</v>
      </c>
      <c r="E2" s="12">
        <v>2</v>
      </c>
      <c r="F2" s="12">
        <v>2</v>
      </c>
      <c r="G2" s="12">
        <v>0</v>
      </c>
      <c r="H2" s="12">
        <f t="shared" ref="H2:H33" si="0">SUM(E2:F2)</f>
        <v>4</v>
      </c>
      <c r="I2" s="12">
        <f t="shared" ref="I2:I33" si="1">(E2*0.5)-(F2*0.25)-G2*0.25</f>
        <v>0.5</v>
      </c>
      <c r="J2" s="13">
        <v>2</v>
      </c>
      <c r="K2" s="13">
        <v>3</v>
      </c>
      <c r="L2" s="12">
        <v>0</v>
      </c>
      <c r="M2" s="12">
        <f t="shared" ref="M2:M33" si="2">SUM(J2:K2)</f>
        <v>5</v>
      </c>
      <c r="N2" s="12">
        <f t="shared" ref="N2:N11" si="3">(J2*0.5)-(K2*0.25)-L2*0.25</f>
        <v>0.25</v>
      </c>
      <c r="O2" s="12">
        <v>4</v>
      </c>
      <c r="P2" s="12">
        <v>0</v>
      </c>
      <c r="Q2" s="12">
        <v>0</v>
      </c>
      <c r="R2" s="12">
        <f t="shared" ref="R2:R33" si="4">SUM(O2:P2)</f>
        <v>4</v>
      </c>
      <c r="S2" s="12">
        <f t="shared" ref="S2:S33" si="5">(O2*0.5)-(P2*0.25)-Q2*0.25</f>
        <v>2</v>
      </c>
      <c r="T2" s="12">
        <v>0</v>
      </c>
      <c r="U2" s="12">
        <v>0</v>
      </c>
      <c r="V2" s="12">
        <v>6</v>
      </c>
      <c r="W2" s="12">
        <f t="shared" ref="W2:W33" si="6">SUM(T2:U2)</f>
        <v>0</v>
      </c>
      <c r="X2" s="12">
        <f t="shared" ref="X2:X33" si="7">(T2*0.5)-(U2*0.25)-V2*0.25</f>
        <v>-1.5</v>
      </c>
      <c r="Y2" s="12">
        <f t="shared" ref="Y2:Y33" si="8">SUM(I2,N2,S2,X2)</f>
        <v>1.25</v>
      </c>
      <c r="Z2" s="12">
        <f t="shared" ref="Z2:Z33" si="9">Y2+3</f>
        <v>4.25</v>
      </c>
      <c r="AA2" s="45">
        <v>0</v>
      </c>
      <c r="AB2" s="45">
        <v>4</v>
      </c>
      <c r="AC2" s="45">
        <v>6</v>
      </c>
      <c r="AD2" s="45">
        <f t="shared" ref="AD2:AD33" si="10">SUM(AA2:AB2)</f>
        <v>4</v>
      </c>
      <c r="AE2" s="32">
        <f t="shared" ref="AE2:AE33" si="11">(AA2*0.5)-(AB2*0.25)-AC2*0.25</f>
        <v>-2.5</v>
      </c>
      <c r="AF2" s="45">
        <v>1</v>
      </c>
      <c r="AG2" s="45">
        <v>0</v>
      </c>
      <c r="AH2" s="45">
        <v>9</v>
      </c>
      <c r="AI2" s="45">
        <f>SUM(AF2:AG2)</f>
        <v>1</v>
      </c>
      <c r="AJ2" s="32">
        <f t="shared" ref="AJ2:AJ33" si="12">(AF2*0.5)-(AG2*0.25)-AH2*0.25</f>
        <v>-1.75</v>
      </c>
      <c r="AK2" s="32">
        <f t="shared" ref="AK2:AK33" si="13">+AE2+AJ2</f>
        <v>-4.25</v>
      </c>
      <c r="AL2" s="32">
        <f t="shared" ref="AL2:AL33" si="14">AK2+5</f>
        <v>0.75</v>
      </c>
      <c r="AM2" s="80">
        <f t="shared" ref="AM2:AM33" si="15">AL2+Z2</f>
        <v>5</v>
      </c>
      <c r="AN2" s="85">
        <v>2</v>
      </c>
      <c r="AO2" s="85">
        <v>0</v>
      </c>
      <c r="AP2" s="85">
        <v>7</v>
      </c>
      <c r="AQ2" s="85">
        <f>SUM(AN2:AO2)</f>
        <v>2</v>
      </c>
      <c r="AR2" s="85">
        <f>AN2*0.5-AO2*0.5-AP2*0.5</f>
        <v>-2.5</v>
      </c>
      <c r="AS2" s="85">
        <v>4</v>
      </c>
      <c r="AT2" s="85">
        <v>2</v>
      </c>
      <c r="AU2" s="85">
        <v>1</v>
      </c>
      <c r="AV2" s="85">
        <f>SUM(AS2:AT2)</f>
        <v>6</v>
      </c>
      <c r="AW2" s="85">
        <f t="shared" ref="AW2:AW65" si="16">AS2*1-AT2*0.5-AU2*0.5</f>
        <v>2.5</v>
      </c>
      <c r="AX2" s="85">
        <v>2</v>
      </c>
      <c r="AY2" s="85">
        <v>5</v>
      </c>
      <c r="AZ2" s="85">
        <v>0</v>
      </c>
      <c r="BA2" s="85">
        <f>SUM(AX2:AY2)</f>
        <v>7</v>
      </c>
      <c r="BB2" s="85">
        <f>AX2*1-AY2*0.5-AZ2*0.5</f>
        <v>-0.5</v>
      </c>
      <c r="BC2" s="85">
        <v>0</v>
      </c>
      <c r="BD2" s="85">
        <v>1</v>
      </c>
      <c r="BE2" s="85">
        <f>SUM(BC2:BD2)</f>
        <v>1</v>
      </c>
      <c r="BF2" s="85">
        <f t="shared" ref="BF2:BF65" si="17">BC2*0.5</f>
        <v>0</v>
      </c>
      <c r="BG2" s="85">
        <v>1</v>
      </c>
      <c r="BH2" s="85">
        <v>4</v>
      </c>
      <c r="BI2" s="85">
        <f>SUM(BG2:BH2)</f>
        <v>5</v>
      </c>
      <c r="BJ2" s="85">
        <f t="shared" ref="BJ2:BJ65" si="18">BG2*1</f>
        <v>1</v>
      </c>
      <c r="BK2" s="85">
        <v>2</v>
      </c>
      <c r="BL2" s="85">
        <v>2</v>
      </c>
      <c r="BM2" s="85">
        <f>SUM(BK2:BL2)</f>
        <v>4</v>
      </c>
      <c r="BN2" s="85">
        <f t="shared" ref="BN2:BN65" si="19">BK2*0.5-BL2*0.5</f>
        <v>0</v>
      </c>
      <c r="BO2" s="85">
        <f>+AR2+AW2+BB2+BF2+BJ2+BN2</f>
        <v>0.5</v>
      </c>
      <c r="BP2" s="85"/>
      <c r="BQ2" s="85"/>
    </row>
    <row r="3" spans="1:69" ht="13.5" customHeight="1" x14ac:dyDescent="0.25">
      <c r="A3" s="37">
        <v>2</v>
      </c>
      <c r="B3" s="54" t="s">
        <v>52</v>
      </c>
      <c r="C3" s="11" t="s">
        <v>53</v>
      </c>
      <c r="D3" s="37">
        <v>1</v>
      </c>
      <c r="E3" s="12">
        <v>3</v>
      </c>
      <c r="F3" s="12">
        <v>1</v>
      </c>
      <c r="G3" s="12">
        <v>1</v>
      </c>
      <c r="H3" s="12">
        <f t="shared" si="0"/>
        <v>4</v>
      </c>
      <c r="I3" s="12">
        <f t="shared" si="1"/>
        <v>1</v>
      </c>
      <c r="J3" s="13">
        <v>4</v>
      </c>
      <c r="K3" s="13">
        <v>1</v>
      </c>
      <c r="L3" s="12">
        <v>0</v>
      </c>
      <c r="M3" s="12">
        <f t="shared" si="2"/>
        <v>5</v>
      </c>
      <c r="N3" s="12">
        <f t="shared" si="3"/>
        <v>1.75</v>
      </c>
      <c r="O3" s="12">
        <v>2</v>
      </c>
      <c r="P3" s="12">
        <v>2</v>
      </c>
      <c r="Q3" s="12">
        <v>0</v>
      </c>
      <c r="R3" s="12">
        <f t="shared" si="4"/>
        <v>4</v>
      </c>
      <c r="S3" s="12">
        <f t="shared" si="5"/>
        <v>0.5</v>
      </c>
      <c r="T3" s="12">
        <v>3</v>
      </c>
      <c r="U3" s="12">
        <v>1</v>
      </c>
      <c r="V3" s="12">
        <v>2</v>
      </c>
      <c r="W3" s="12">
        <f t="shared" si="6"/>
        <v>4</v>
      </c>
      <c r="X3" s="12">
        <f t="shared" si="7"/>
        <v>0.75</v>
      </c>
      <c r="Y3" s="12">
        <f t="shared" si="8"/>
        <v>4</v>
      </c>
      <c r="Z3" s="12">
        <f t="shared" si="9"/>
        <v>7</v>
      </c>
      <c r="AA3" s="45">
        <v>5</v>
      </c>
      <c r="AB3" s="45">
        <v>4</v>
      </c>
      <c r="AC3" s="45">
        <v>1</v>
      </c>
      <c r="AD3" s="45">
        <f t="shared" si="10"/>
        <v>9</v>
      </c>
      <c r="AE3" s="32">
        <f t="shared" si="11"/>
        <v>1.25</v>
      </c>
      <c r="AF3" s="45">
        <v>6</v>
      </c>
      <c r="AG3" s="45">
        <v>4</v>
      </c>
      <c r="AH3" s="45">
        <v>0</v>
      </c>
      <c r="AI3" s="45">
        <f>SUM(AF3:AH3)</f>
        <v>10</v>
      </c>
      <c r="AJ3" s="32">
        <f t="shared" si="12"/>
        <v>2</v>
      </c>
      <c r="AK3" s="32">
        <f t="shared" si="13"/>
        <v>3.25</v>
      </c>
      <c r="AL3" s="32">
        <f t="shared" si="14"/>
        <v>8.25</v>
      </c>
      <c r="AM3" s="80">
        <f t="shared" si="15"/>
        <v>15.25</v>
      </c>
      <c r="AN3" s="85">
        <v>5</v>
      </c>
      <c r="AO3" s="85">
        <v>3</v>
      </c>
      <c r="AP3" s="85">
        <v>1</v>
      </c>
      <c r="AQ3" s="85">
        <f t="shared" ref="AQ3:AQ66" si="20">SUM(AN3:AO3)</f>
        <v>8</v>
      </c>
      <c r="AR3" s="85">
        <f t="shared" ref="AR3:AR66" si="21">AN3*0.5-AO3*0.5-AP3*0.5</f>
        <v>0.5</v>
      </c>
      <c r="AS3" s="85">
        <v>2</v>
      </c>
      <c r="AT3" s="85">
        <v>5</v>
      </c>
      <c r="AU3" s="85">
        <v>0</v>
      </c>
      <c r="AV3" s="85">
        <f t="shared" ref="AV3:AV66" si="22">SUM(AS3:AT3)</f>
        <v>7</v>
      </c>
      <c r="AW3" s="85">
        <f t="shared" si="16"/>
        <v>-0.5</v>
      </c>
      <c r="AX3" s="85">
        <v>1</v>
      </c>
      <c r="AY3" s="85">
        <v>5</v>
      </c>
      <c r="AZ3" s="85">
        <v>1</v>
      </c>
      <c r="BA3" s="85">
        <f t="shared" ref="BA3:BA66" si="23">SUM(AX3:AY3)</f>
        <v>6</v>
      </c>
      <c r="BB3" s="85">
        <f t="shared" ref="BB3:BB66" si="24">AX3*1-AY3*0.5-AZ3*0.5</f>
        <v>-2</v>
      </c>
      <c r="BC3" s="85">
        <v>1</v>
      </c>
      <c r="BD3" s="85">
        <v>6</v>
      </c>
      <c r="BE3" s="85">
        <f t="shared" ref="BE3:BE66" si="25">SUM(BC3:BD3)</f>
        <v>7</v>
      </c>
      <c r="BF3" s="85">
        <f t="shared" si="17"/>
        <v>0.5</v>
      </c>
      <c r="BG3" s="85">
        <v>3</v>
      </c>
      <c r="BH3" s="85">
        <v>10</v>
      </c>
      <c r="BI3" s="85">
        <f t="shared" ref="BI3:BI66" si="26">SUM(BG3:BH3)</f>
        <v>13</v>
      </c>
      <c r="BJ3" s="85">
        <f t="shared" si="18"/>
        <v>3</v>
      </c>
      <c r="BK3" s="85">
        <v>2</v>
      </c>
      <c r="BL3" s="85">
        <v>11</v>
      </c>
      <c r="BM3" s="85">
        <f t="shared" ref="BM3:BM66" si="27">SUM(BK3:BL3)</f>
        <v>13</v>
      </c>
      <c r="BN3" s="85">
        <f t="shared" si="19"/>
        <v>-4.5</v>
      </c>
      <c r="BO3" s="85">
        <f t="shared" ref="BO3:BO66" si="28">+AR3+AW3+BB3+BF3+BJ3+BN3</f>
        <v>-3</v>
      </c>
      <c r="BP3" s="85"/>
      <c r="BQ3" s="85"/>
    </row>
    <row r="4" spans="1:69" ht="13.5" customHeight="1" x14ac:dyDescent="0.25">
      <c r="A4" s="37">
        <v>3</v>
      </c>
      <c r="B4" s="54" t="s">
        <v>54</v>
      </c>
      <c r="C4" s="11" t="s">
        <v>55</v>
      </c>
      <c r="D4" s="37">
        <v>1</v>
      </c>
      <c r="E4" s="12">
        <v>1</v>
      </c>
      <c r="F4" s="12">
        <v>3</v>
      </c>
      <c r="G4" s="12">
        <v>1</v>
      </c>
      <c r="H4" s="12">
        <f t="shared" si="0"/>
        <v>4</v>
      </c>
      <c r="I4" s="12">
        <f t="shared" si="1"/>
        <v>-0.5</v>
      </c>
      <c r="J4" s="13">
        <v>4</v>
      </c>
      <c r="K4" s="13">
        <v>1</v>
      </c>
      <c r="L4" s="12">
        <v>0</v>
      </c>
      <c r="M4" s="12">
        <f t="shared" si="2"/>
        <v>5</v>
      </c>
      <c r="N4" s="12">
        <f t="shared" si="3"/>
        <v>1.75</v>
      </c>
      <c r="O4" s="12">
        <v>2</v>
      </c>
      <c r="P4" s="12">
        <v>0</v>
      </c>
      <c r="Q4" s="12">
        <v>2</v>
      </c>
      <c r="R4" s="12">
        <f t="shared" si="4"/>
        <v>2</v>
      </c>
      <c r="S4" s="12">
        <f t="shared" si="5"/>
        <v>0.5</v>
      </c>
      <c r="T4" s="12">
        <v>1</v>
      </c>
      <c r="U4" s="12">
        <v>3</v>
      </c>
      <c r="V4" s="12">
        <v>2</v>
      </c>
      <c r="W4" s="12">
        <f t="shared" si="6"/>
        <v>4</v>
      </c>
      <c r="X4" s="12">
        <f t="shared" si="7"/>
        <v>-0.75</v>
      </c>
      <c r="Y4" s="12">
        <f t="shared" si="8"/>
        <v>1</v>
      </c>
      <c r="Z4" s="12">
        <f t="shared" si="9"/>
        <v>4</v>
      </c>
      <c r="AA4" s="45">
        <v>5</v>
      </c>
      <c r="AB4" s="45">
        <v>3</v>
      </c>
      <c r="AC4" s="45">
        <v>2</v>
      </c>
      <c r="AD4" s="45">
        <f t="shared" si="10"/>
        <v>8</v>
      </c>
      <c r="AE4" s="32">
        <f t="shared" si="11"/>
        <v>1.25</v>
      </c>
      <c r="AF4" s="45">
        <v>3</v>
      </c>
      <c r="AG4" s="45">
        <v>7</v>
      </c>
      <c r="AH4" s="45">
        <v>0</v>
      </c>
      <c r="AI4" s="45">
        <f>SUM(AF4:AH4)</f>
        <v>10</v>
      </c>
      <c r="AJ4" s="32">
        <f t="shared" si="12"/>
        <v>-0.25</v>
      </c>
      <c r="AK4" s="32">
        <f t="shared" si="13"/>
        <v>1</v>
      </c>
      <c r="AL4" s="32">
        <f t="shared" si="14"/>
        <v>6</v>
      </c>
      <c r="AM4" s="80">
        <f t="shared" si="15"/>
        <v>10</v>
      </c>
      <c r="AN4" s="85">
        <v>8</v>
      </c>
      <c r="AO4" s="85">
        <v>1</v>
      </c>
      <c r="AP4" s="85">
        <v>0</v>
      </c>
      <c r="AQ4" s="85">
        <f t="shared" si="20"/>
        <v>9</v>
      </c>
      <c r="AR4" s="85">
        <f t="shared" si="21"/>
        <v>3.5</v>
      </c>
      <c r="AS4" s="85">
        <v>5</v>
      </c>
      <c r="AT4" s="85">
        <v>1</v>
      </c>
      <c r="AU4" s="85">
        <v>1</v>
      </c>
      <c r="AV4" s="85">
        <f t="shared" si="22"/>
        <v>6</v>
      </c>
      <c r="AW4" s="85">
        <f t="shared" si="16"/>
        <v>4</v>
      </c>
      <c r="AX4" s="85">
        <v>2</v>
      </c>
      <c r="AY4" s="85">
        <v>5</v>
      </c>
      <c r="AZ4" s="85">
        <v>0</v>
      </c>
      <c r="BA4" s="85">
        <f t="shared" si="23"/>
        <v>7</v>
      </c>
      <c r="BB4" s="85">
        <f t="shared" si="24"/>
        <v>-0.5</v>
      </c>
      <c r="BC4" s="85">
        <v>3</v>
      </c>
      <c r="BD4" s="85">
        <v>3</v>
      </c>
      <c r="BE4" s="85">
        <f t="shared" si="25"/>
        <v>6</v>
      </c>
      <c r="BF4" s="85">
        <f t="shared" si="17"/>
        <v>1.5</v>
      </c>
      <c r="BG4" s="85">
        <v>2</v>
      </c>
      <c r="BH4" s="85">
        <v>2</v>
      </c>
      <c r="BI4" s="85">
        <f t="shared" si="26"/>
        <v>4</v>
      </c>
      <c r="BJ4" s="85">
        <f t="shared" si="18"/>
        <v>2</v>
      </c>
      <c r="BK4" s="85">
        <v>5</v>
      </c>
      <c r="BL4" s="85">
        <v>4</v>
      </c>
      <c r="BM4" s="85">
        <f t="shared" si="27"/>
        <v>9</v>
      </c>
      <c r="BN4" s="85">
        <f t="shared" si="19"/>
        <v>0.5</v>
      </c>
      <c r="BO4" s="85">
        <f t="shared" si="28"/>
        <v>11</v>
      </c>
      <c r="BP4" s="85"/>
      <c r="BQ4" s="85"/>
    </row>
    <row r="5" spans="1:69" s="21" customFormat="1" ht="13.5" customHeight="1" x14ac:dyDescent="0.25">
      <c r="A5" s="38">
        <v>184</v>
      </c>
      <c r="B5" s="55" t="s">
        <v>424</v>
      </c>
      <c r="C5" s="17" t="s">
        <v>3</v>
      </c>
      <c r="D5" s="38">
        <v>1</v>
      </c>
      <c r="E5" s="18">
        <v>3</v>
      </c>
      <c r="F5" s="18">
        <v>2</v>
      </c>
      <c r="G5" s="18">
        <v>0</v>
      </c>
      <c r="H5" s="18">
        <f t="shared" si="0"/>
        <v>5</v>
      </c>
      <c r="I5" s="18">
        <f t="shared" si="1"/>
        <v>1</v>
      </c>
      <c r="J5" s="19">
        <v>2</v>
      </c>
      <c r="K5" s="19">
        <v>3</v>
      </c>
      <c r="L5" s="19">
        <v>0</v>
      </c>
      <c r="M5" s="18">
        <f t="shared" si="2"/>
        <v>5</v>
      </c>
      <c r="N5" s="18">
        <f t="shared" si="3"/>
        <v>0.25</v>
      </c>
      <c r="O5" s="18">
        <v>2</v>
      </c>
      <c r="P5" s="18">
        <v>2</v>
      </c>
      <c r="Q5" s="18">
        <v>0</v>
      </c>
      <c r="R5" s="18">
        <f t="shared" si="4"/>
        <v>4</v>
      </c>
      <c r="S5" s="18">
        <f t="shared" si="5"/>
        <v>0.5</v>
      </c>
      <c r="T5" s="18">
        <v>3</v>
      </c>
      <c r="U5" s="18">
        <v>2</v>
      </c>
      <c r="V5" s="18">
        <v>1</v>
      </c>
      <c r="W5" s="18">
        <f t="shared" si="6"/>
        <v>5</v>
      </c>
      <c r="X5" s="18">
        <f t="shared" si="7"/>
        <v>0.75</v>
      </c>
      <c r="Y5" s="18">
        <f t="shared" si="8"/>
        <v>2.5</v>
      </c>
      <c r="Z5" s="18">
        <f t="shared" si="9"/>
        <v>5.5</v>
      </c>
      <c r="AA5" s="46">
        <v>2</v>
      </c>
      <c r="AB5" s="46">
        <v>3</v>
      </c>
      <c r="AC5" s="46">
        <v>5</v>
      </c>
      <c r="AD5" s="46">
        <f t="shared" si="10"/>
        <v>5</v>
      </c>
      <c r="AE5" s="33">
        <f t="shared" si="11"/>
        <v>-1</v>
      </c>
      <c r="AF5" s="46">
        <v>5</v>
      </c>
      <c r="AG5" s="46">
        <v>5</v>
      </c>
      <c r="AH5" s="46">
        <v>0</v>
      </c>
      <c r="AI5" s="46">
        <f t="shared" ref="AI5:AI36" si="29">SUM(AF5:AG5)</f>
        <v>10</v>
      </c>
      <c r="AJ5" s="33">
        <f t="shared" si="12"/>
        <v>1.25</v>
      </c>
      <c r="AK5" s="33">
        <f t="shared" si="13"/>
        <v>0.25</v>
      </c>
      <c r="AL5" s="32">
        <f t="shared" si="14"/>
        <v>5.25</v>
      </c>
      <c r="AM5" s="80">
        <f t="shared" si="15"/>
        <v>10.75</v>
      </c>
      <c r="AN5" s="86">
        <v>3</v>
      </c>
      <c r="AO5" s="86">
        <v>6</v>
      </c>
      <c r="AP5" s="86">
        <v>0</v>
      </c>
      <c r="AQ5" s="85">
        <f t="shared" si="20"/>
        <v>9</v>
      </c>
      <c r="AR5" s="85">
        <f t="shared" si="21"/>
        <v>-1.5</v>
      </c>
      <c r="AS5" s="86">
        <v>2</v>
      </c>
      <c r="AT5" s="86">
        <v>2</v>
      </c>
      <c r="AU5" s="86">
        <v>3</v>
      </c>
      <c r="AV5" s="85">
        <f t="shared" si="22"/>
        <v>4</v>
      </c>
      <c r="AW5" s="85">
        <f t="shared" si="16"/>
        <v>-0.5</v>
      </c>
      <c r="AX5" s="86">
        <v>3</v>
      </c>
      <c r="AY5" s="86">
        <v>4</v>
      </c>
      <c r="AZ5" s="86">
        <v>0</v>
      </c>
      <c r="BA5" s="85">
        <f t="shared" si="23"/>
        <v>7</v>
      </c>
      <c r="BB5" s="85">
        <f t="shared" si="24"/>
        <v>1</v>
      </c>
      <c r="BC5" s="86">
        <v>3</v>
      </c>
      <c r="BD5" s="86">
        <v>4</v>
      </c>
      <c r="BE5" s="85">
        <f t="shared" si="25"/>
        <v>7</v>
      </c>
      <c r="BF5" s="85">
        <f t="shared" si="17"/>
        <v>1.5</v>
      </c>
      <c r="BG5" s="86">
        <v>1</v>
      </c>
      <c r="BH5" s="86">
        <v>4</v>
      </c>
      <c r="BI5" s="85">
        <f t="shared" si="26"/>
        <v>5</v>
      </c>
      <c r="BJ5" s="85">
        <f t="shared" si="18"/>
        <v>1</v>
      </c>
      <c r="BK5" s="85">
        <v>5</v>
      </c>
      <c r="BL5" s="85">
        <v>7</v>
      </c>
      <c r="BM5" s="85">
        <f t="shared" si="27"/>
        <v>12</v>
      </c>
      <c r="BN5" s="85">
        <f t="shared" si="19"/>
        <v>-1</v>
      </c>
      <c r="BO5" s="85">
        <f t="shared" si="28"/>
        <v>0.5</v>
      </c>
      <c r="BP5" s="86"/>
      <c r="BQ5" s="86"/>
    </row>
    <row r="6" spans="1:69" ht="13.5" customHeight="1" x14ac:dyDescent="0.25">
      <c r="A6" s="37">
        <v>4</v>
      </c>
      <c r="B6" s="56" t="s">
        <v>56</v>
      </c>
      <c r="C6" s="14" t="s">
        <v>57</v>
      </c>
      <c r="D6" s="66">
        <v>2</v>
      </c>
      <c r="E6" s="12">
        <v>2</v>
      </c>
      <c r="F6" s="12">
        <v>2</v>
      </c>
      <c r="G6" s="12">
        <v>1</v>
      </c>
      <c r="H6" s="12">
        <f t="shared" si="0"/>
        <v>4</v>
      </c>
      <c r="I6" s="12">
        <f t="shared" si="1"/>
        <v>0.25</v>
      </c>
      <c r="J6" s="12">
        <v>1</v>
      </c>
      <c r="K6" s="12">
        <v>0</v>
      </c>
      <c r="L6" s="12">
        <v>3</v>
      </c>
      <c r="M6" s="12">
        <f t="shared" si="2"/>
        <v>1</v>
      </c>
      <c r="N6" s="12">
        <f t="shared" si="3"/>
        <v>-0.25</v>
      </c>
      <c r="O6" s="12">
        <v>1</v>
      </c>
      <c r="P6" s="12">
        <v>0</v>
      </c>
      <c r="Q6" s="12">
        <v>3</v>
      </c>
      <c r="R6" s="12">
        <f t="shared" si="4"/>
        <v>1</v>
      </c>
      <c r="S6" s="12">
        <f t="shared" si="5"/>
        <v>-0.25</v>
      </c>
      <c r="T6" s="12">
        <v>1</v>
      </c>
      <c r="U6" s="12">
        <v>4</v>
      </c>
      <c r="V6" s="12">
        <v>1</v>
      </c>
      <c r="W6" s="12">
        <f t="shared" si="6"/>
        <v>5</v>
      </c>
      <c r="X6" s="12">
        <f t="shared" si="7"/>
        <v>-0.75</v>
      </c>
      <c r="Y6" s="12">
        <f t="shared" si="8"/>
        <v>-1</v>
      </c>
      <c r="Z6" s="12">
        <f t="shared" si="9"/>
        <v>2</v>
      </c>
      <c r="AA6" s="45">
        <v>3</v>
      </c>
      <c r="AB6" s="45">
        <v>4</v>
      </c>
      <c r="AC6" s="45">
        <v>3</v>
      </c>
      <c r="AD6" s="45">
        <f t="shared" si="10"/>
        <v>7</v>
      </c>
      <c r="AE6" s="32">
        <f t="shared" si="11"/>
        <v>-0.25</v>
      </c>
      <c r="AF6" s="45">
        <v>1</v>
      </c>
      <c r="AG6" s="45">
        <v>1</v>
      </c>
      <c r="AH6" s="45">
        <v>8</v>
      </c>
      <c r="AI6" s="46">
        <f t="shared" si="29"/>
        <v>2</v>
      </c>
      <c r="AJ6" s="32">
        <f t="shared" si="12"/>
        <v>-1.75</v>
      </c>
      <c r="AK6" s="32">
        <f t="shared" si="13"/>
        <v>-2</v>
      </c>
      <c r="AL6" s="32">
        <f t="shared" si="14"/>
        <v>3</v>
      </c>
      <c r="AM6" s="80">
        <f t="shared" si="15"/>
        <v>5</v>
      </c>
      <c r="AN6" s="85">
        <v>8</v>
      </c>
      <c r="AO6" s="85">
        <v>1</v>
      </c>
      <c r="AP6" s="85">
        <v>0</v>
      </c>
      <c r="AQ6" s="85">
        <f t="shared" si="20"/>
        <v>9</v>
      </c>
      <c r="AR6" s="85">
        <f t="shared" si="21"/>
        <v>3.5</v>
      </c>
      <c r="AS6" s="85">
        <v>4</v>
      </c>
      <c r="AT6" s="85">
        <v>3</v>
      </c>
      <c r="AU6" s="85">
        <v>0</v>
      </c>
      <c r="AV6" s="85">
        <f t="shared" si="22"/>
        <v>7</v>
      </c>
      <c r="AW6" s="85">
        <f t="shared" si="16"/>
        <v>2.5</v>
      </c>
      <c r="AX6" s="86">
        <v>3</v>
      </c>
      <c r="AY6" s="86">
        <v>4</v>
      </c>
      <c r="AZ6" s="86">
        <v>0</v>
      </c>
      <c r="BA6" s="85">
        <f t="shared" si="23"/>
        <v>7</v>
      </c>
      <c r="BB6" s="85">
        <f t="shared" si="24"/>
        <v>1</v>
      </c>
      <c r="BC6" s="86">
        <v>2</v>
      </c>
      <c r="BD6" s="86">
        <v>5</v>
      </c>
      <c r="BE6" s="85">
        <f t="shared" si="25"/>
        <v>7</v>
      </c>
      <c r="BF6" s="85">
        <f t="shared" si="17"/>
        <v>1</v>
      </c>
      <c r="BG6" s="86">
        <v>1</v>
      </c>
      <c r="BH6" s="86">
        <v>3</v>
      </c>
      <c r="BI6" s="85">
        <f t="shared" si="26"/>
        <v>4</v>
      </c>
      <c r="BJ6" s="85">
        <f t="shared" si="18"/>
        <v>1</v>
      </c>
      <c r="BK6" s="85">
        <v>6</v>
      </c>
      <c r="BL6" s="85">
        <v>7</v>
      </c>
      <c r="BM6" s="85">
        <f t="shared" si="27"/>
        <v>13</v>
      </c>
      <c r="BN6" s="85">
        <f t="shared" si="19"/>
        <v>-0.5</v>
      </c>
      <c r="BO6" s="85">
        <f t="shared" si="28"/>
        <v>8.5</v>
      </c>
      <c r="BP6" s="85"/>
      <c r="BQ6" s="85"/>
    </row>
    <row r="7" spans="1:69" ht="13.5" customHeight="1" x14ac:dyDescent="0.25">
      <c r="A7" s="37">
        <v>5</v>
      </c>
      <c r="B7" s="56" t="s">
        <v>58</v>
      </c>
      <c r="C7" s="14" t="s">
        <v>59</v>
      </c>
      <c r="D7" s="66">
        <v>2</v>
      </c>
      <c r="E7" s="12">
        <v>1</v>
      </c>
      <c r="F7" s="12">
        <v>4</v>
      </c>
      <c r="G7" s="12">
        <v>0</v>
      </c>
      <c r="H7" s="12">
        <f t="shared" si="0"/>
        <v>5</v>
      </c>
      <c r="I7" s="12">
        <f t="shared" si="1"/>
        <v>-0.5</v>
      </c>
      <c r="J7" s="13">
        <v>5</v>
      </c>
      <c r="K7" s="13">
        <v>0</v>
      </c>
      <c r="L7" s="12">
        <v>0</v>
      </c>
      <c r="M7" s="12">
        <f t="shared" si="2"/>
        <v>5</v>
      </c>
      <c r="N7" s="12">
        <f t="shared" si="3"/>
        <v>2.5</v>
      </c>
      <c r="O7" s="12">
        <v>2</v>
      </c>
      <c r="P7" s="12">
        <v>2</v>
      </c>
      <c r="Q7" s="12">
        <v>0</v>
      </c>
      <c r="R7" s="12">
        <f t="shared" si="4"/>
        <v>4</v>
      </c>
      <c r="S7" s="12">
        <f t="shared" si="5"/>
        <v>0.5</v>
      </c>
      <c r="T7" s="12">
        <v>6</v>
      </c>
      <c r="U7" s="12">
        <v>0</v>
      </c>
      <c r="V7" s="12">
        <v>0</v>
      </c>
      <c r="W7" s="12">
        <f t="shared" si="6"/>
        <v>6</v>
      </c>
      <c r="X7" s="12">
        <f t="shared" si="7"/>
        <v>3</v>
      </c>
      <c r="Y7" s="12">
        <f t="shared" si="8"/>
        <v>5.5</v>
      </c>
      <c r="Z7" s="12">
        <f t="shared" si="9"/>
        <v>8.5</v>
      </c>
      <c r="AA7" s="45">
        <v>2</v>
      </c>
      <c r="AB7" s="45">
        <v>7</v>
      </c>
      <c r="AC7" s="45">
        <v>1</v>
      </c>
      <c r="AD7" s="45">
        <f t="shared" si="10"/>
        <v>9</v>
      </c>
      <c r="AE7" s="32">
        <f t="shared" si="11"/>
        <v>-1</v>
      </c>
      <c r="AF7" s="45">
        <v>7</v>
      </c>
      <c r="AG7" s="45">
        <v>3</v>
      </c>
      <c r="AH7" s="45">
        <v>0</v>
      </c>
      <c r="AI7" s="46">
        <f t="shared" si="29"/>
        <v>10</v>
      </c>
      <c r="AJ7" s="32">
        <f t="shared" si="12"/>
        <v>2.75</v>
      </c>
      <c r="AK7" s="32">
        <f t="shared" si="13"/>
        <v>1.75</v>
      </c>
      <c r="AL7" s="32">
        <f t="shared" si="14"/>
        <v>6.75</v>
      </c>
      <c r="AM7" s="80">
        <f t="shared" si="15"/>
        <v>15.25</v>
      </c>
      <c r="AN7" s="85">
        <v>3</v>
      </c>
      <c r="AO7" s="85">
        <v>6</v>
      </c>
      <c r="AP7" s="85">
        <v>0</v>
      </c>
      <c r="AQ7" s="85">
        <f t="shared" si="20"/>
        <v>9</v>
      </c>
      <c r="AR7" s="85">
        <f t="shared" si="21"/>
        <v>-1.5</v>
      </c>
      <c r="AS7" s="85">
        <v>5</v>
      </c>
      <c r="AT7" s="85">
        <v>2</v>
      </c>
      <c r="AU7" s="85">
        <v>0</v>
      </c>
      <c r="AV7" s="85">
        <f t="shared" si="22"/>
        <v>7</v>
      </c>
      <c r="AW7" s="85">
        <f t="shared" si="16"/>
        <v>4</v>
      </c>
      <c r="AX7" s="85">
        <v>4</v>
      </c>
      <c r="AY7" s="85">
        <v>3</v>
      </c>
      <c r="AZ7" s="85">
        <v>0</v>
      </c>
      <c r="BA7" s="85">
        <f t="shared" si="23"/>
        <v>7</v>
      </c>
      <c r="BB7" s="85">
        <f t="shared" si="24"/>
        <v>2.5</v>
      </c>
      <c r="BC7" s="85">
        <v>3</v>
      </c>
      <c r="BD7" s="85">
        <v>2</v>
      </c>
      <c r="BE7" s="85">
        <f t="shared" si="25"/>
        <v>5</v>
      </c>
      <c r="BF7" s="85">
        <f t="shared" si="17"/>
        <v>1.5</v>
      </c>
      <c r="BG7" s="85">
        <v>2</v>
      </c>
      <c r="BH7" s="85">
        <v>11</v>
      </c>
      <c r="BI7" s="85">
        <f t="shared" si="26"/>
        <v>13</v>
      </c>
      <c r="BJ7" s="85">
        <f t="shared" si="18"/>
        <v>2</v>
      </c>
      <c r="BK7" s="85">
        <v>5</v>
      </c>
      <c r="BL7" s="85">
        <v>8</v>
      </c>
      <c r="BM7" s="85">
        <f t="shared" si="27"/>
        <v>13</v>
      </c>
      <c r="BN7" s="85">
        <f t="shared" si="19"/>
        <v>-1.5</v>
      </c>
      <c r="BO7" s="85">
        <f t="shared" si="28"/>
        <v>7</v>
      </c>
      <c r="BP7" s="85"/>
      <c r="BQ7" s="85"/>
    </row>
    <row r="8" spans="1:69" ht="13.5" customHeight="1" x14ac:dyDescent="0.25">
      <c r="A8" s="37">
        <v>6</v>
      </c>
      <c r="B8" s="56" t="s">
        <v>60</v>
      </c>
      <c r="C8" s="14" t="s">
        <v>61</v>
      </c>
      <c r="D8" s="66">
        <v>2</v>
      </c>
      <c r="E8" s="12">
        <v>2</v>
      </c>
      <c r="F8" s="12">
        <v>1</v>
      </c>
      <c r="G8" s="12">
        <v>2</v>
      </c>
      <c r="H8" s="12">
        <f t="shared" si="0"/>
        <v>3</v>
      </c>
      <c r="I8" s="12">
        <f t="shared" si="1"/>
        <v>0.25</v>
      </c>
      <c r="J8" s="12">
        <v>2</v>
      </c>
      <c r="K8" s="12">
        <v>1</v>
      </c>
      <c r="L8" s="12">
        <v>2</v>
      </c>
      <c r="M8" s="12">
        <f t="shared" si="2"/>
        <v>3</v>
      </c>
      <c r="N8" s="12">
        <f t="shared" si="3"/>
        <v>0.25</v>
      </c>
      <c r="O8" s="12">
        <v>2</v>
      </c>
      <c r="P8" s="12">
        <v>1</v>
      </c>
      <c r="Q8" s="12">
        <v>1</v>
      </c>
      <c r="R8" s="12">
        <f t="shared" si="4"/>
        <v>3</v>
      </c>
      <c r="S8" s="12">
        <f t="shared" si="5"/>
        <v>0.5</v>
      </c>
      <c r="T8" s="12">
        <v>1</v>
      </c>
      <c r="U8" s="12">
        <v>4</v>
      </c>
      <c r="V8" s="12">
        <v>1</v>
      </c>
      <c r="W8" s="12">
        <f t="shared" si="6"/>
        <v>5</v>
      </c>
      <c r="X8" s="12">
        <f t="shared" si="7"/>
        <v>-0.75</v>
      </c>
      <c r="Y8" s="12">
        <f t="shared" si="8"/>
        <v>0.25</v>
      </c>
      <c r="Z8" s="12">
        <f t="shared" si="9"/>
        <v>3.25</v>
      </c>
      <c r="AA8" s="45">
        <v>1</v>
      </c>
      <c r="AB8" s="45">
        <v>6</v>
      </c>
      <c r="AC8" s="45">
        <v>3</v>
      </c>
      <c r="AD8" s="45">
        <f t="shared" si="10"/>
        <v>7</v>
      </c>
      <c r="AE8" s="32">
        <f t="shared" si="11"/>
        <v>-1.75</v>
      </c>
      <c r="AF8" s="45">
        <v>2</v>
      </c>
      <c r="AG8" s="45">
        <v>1</v>
      </c>
      <c r="AH8" s="45">
        <v>7</v>
      </c>
      <c r="AI8" s="46">
        <f t="shared" si="29"/>
        <v>3</v>
      </c>
      <c r="AJ8" s="32">
        <f t="shared" si="12"/>
        <v>-1</v>
      </c>
      <c r="AK8" s="32">
        <f t="shared" si="13"/>
        <v>-2.75</v>
      </c>
      <c r="AL8" s="32">
        <f t="shared" si="14"/>
        <v>2.25</v>
      </c>
      <c r="AM8" s="80">
        <f t="shared" si="15"/>
        <v>5.5</v>
      </c>
      <c r="AN8" s="85">
        <v>6</v>
      </c>
      <c r="AO8" s="85">
        <v>3</v>
      </c>
      <c r="AP8" s="85">
        <v>0</v>
      </c>
      <c r="AQ8" s="85">
        <f t="shared" si="20"/>
        <v>9</v>
      </c>
      <c r="AR8" s="85">
        <f t="shared" si="21"/>
        <v>1.5</v>
      </c>
      <c r="AS8" s="85">
        <v>3</v>
      </c>
      <c r="AT8" s="85">
        <v>4</v>
      </c>
      <c r="AU8" s="85">
        <v>0</v>
      </c>
      <c r="AV8" s="85">
        <f t="shared" si="22"/>
        <v>7</v>
      </c>
      <c r="AW8" s="85">
        <f t="shared" si="16"/>
        <v>1</v>
      </c>
      <c r="AX8" s="85">
        <v>3</v>
      </c>
      <c r="AY8" s="85">
        <v>4</v>
      </c>
      <c r="AZ8" s="85">
        <v>0</v>
      </c>
      <c r="BA8" s="85">
        <f t="shared" si="23"/>
        <v>7</v>
      </c>
      <c r="BB8" s="85">
        <f t="shared" si="24"/>
        <v>1</v>
      </c>
      <c r="BC8" s="85">
        <v>0</v>
      </c>
      <c r="BD8" s="85">
        <v>6</v>
      </c>
      <c r="BE8" s="85">
        <f t="shared" si="25"/>
        <v>6</v>
      </c>
      <c r="BF8" s="85">
        <f t="shared" si="17"/>
        <v>0</v>
      </c>
      <c r="BG8" s="85">
        <v>0</v>
      </c>
      <c r="BH8" s="85">
        <v>11</v>
      </c>
      <c r="BI8" s="85">
        <f t="shared" si="26"/>
        <v>11</v>
      </c>
      <c r="BJ8" s="85">
        <f t="shared" si="18"/>
        <v>0</v>
      </c>
      <c r="BK8" s="85">
        <v>6</v>
      </c>
      <c r="BL8" s="85">
        <v>7</v>
      </c>
      <c r="BM8" s="85">
        <f t="shared" si="27"/>
        <v>13</v>
      </c>
      <c r="BN8" s="85">
        <f t="shared" si="19"/>
        <v>-0.5</v>
      </c>
      <c r="BO8" s="85">
        <f t="shared" si="28"/>
        <v>3</v>
      </c>
      <c r="BP8" s="85"/>
      <c r="BQ8" s="85"/>
    </row>
    <row r="9" spans="1:69" ht="13.5" customHeight="1" x14ac:dyDescent="0.25">
      <c r="A9" s="37">
        <v>7</v>
      </c>
      <c r="B9" s="56" t="s">
        <v>62</v>
      </c>
      <c r="C9" s="14" t="s">
        <v>63</v>
      </c>
      <c r="D9" s="66">
        <v>2</v>
      </c>
      <c r="E9" s="12">
        <v>1</v>
      </c>
      <c r="F9" s="12">
        <v>3</v>
      </c>
      <c r="G9" s="12">
        <v>1</v>
      </c>
      <c r="H9" s="12">
        <f t="shared" si="0"/>
        <v>4</v>
      </c>
      <c r="I9" s="12">
        <f t="shared" si="1"/>
        <v>-0.5</v>
      </c>
      <c r="J9" s="13">
        <v>3</v>
      </c>
      <c r="K9" s="13">
        <v>2</v>
      </c>
      <c r="L9" s="12">
        <v>0</v>
      </c>
      <c r="M9" s="12">
        <f t="shared" si="2"/>
        <v>5</v>
      </c>
      <c r="N9" s="12">
        <f t="shared" si="3"/>
        <v>1</v>
      </c>
      <c r="O9" s="12">
        <v>2</v>
      </c>
      <c r="P9" s="12">
        <v>0</v>
      </c>
      <c r="Q9" s="12">
        <v>2</v>
      </c>
      <c r="R9" s="12">
        <f t="shared" si="4"/>
        <v>2</v>
      </c>
      <c r="S9" s="12">
        <f t="shared" si="5"/>
        <v>0.5</v>
      </c>
      <c r="T9" s="12">
        <v>1</v>
      </c>
      <c r="U9" s="12">
        <v>0</v>
      </c>
      <c r="V9" s="12">
        <v>5</v>
      </c>
      <c r="W9" s="12">
        <f t="shared" si="6"/>
        <v>1</v>
      </c>
      <c r="X9" s="12">
        <f t="shared" si="7"/>
        <v>-0.75</v>
      </c>
      <c r="Y9" s="12">
        <f t="shared" si="8"/>
        <v>0.25</v>
      </c>
      <c r="Z9" s="12">
        <f t="shared" si="9"/>
        <v>3.25</v>
      </c>
      <c r="AA9" s="45">
        <v>1</v>
      </c>
      <c r="AB9" s="45">
        <v>3</v>
      </c>
      <c r="AC9" s="45">
        <v>6</v>
      </c>
      <c r="AD9" s="45">
        <f t="shared" si="10"/>
        <v>4</v>
      </c>
      <c r="AE9" s="32">
        <f t="shared" si="11"/>
        <v>-1.75</v>
      </c>
      <c r="AF9" s="45">
        <v>4</v>
      </c>
      <c r="AG9" s="45">
        <v>1</v>
      </c>
      <c r="AH9" s="45">
        <v>5</v>
      </c>
      <c r="AI9" s="46">
        <f t="shared" si="29"/>
        <v>5</v>
      </c>
      <c r="AJ9" s="32">
        <f t="shared" si="12"/>
        <v>0.5</v>
      </c>
      <c r="AK9" s="32">
        <f t="shared" si="13"/>
        <v>-1.25</v>
      </c>
      <c r="AL9" s="32">
        <f t="shared" si="14"/>
        <v>3.75</v>
      </c>
      <c r="AM9" s="80">
        <f t="shared" si="15"/>
        <v>7</v>
      </c>
      <c r="AN9" s="85">
        <v>4</v>
      </c>
      <c r="AO9" s="85">
        <v>4</v>
      </c>
      <c r="AP9" s="85">
        <v>1</v>
      </c>
      <c r="AQ9" s="85">
        <f t="shared" si="20"/>
        <v>8</v>
      </c>
      <c r="AR9" s="85">
        <f t="shared" si="21"/>
        <v>-0.5</v>
      </c>
      <c r="AS9" s="85">
        <v>3</v>
      </c>
      <c r="AT9" s="85">
        <v>4</v>
      </c>
      <c r="AU9" s="85">
        <v>0</v>
      </c>
      <c r="AV9" s="85">
        <f t="shared" si="22"/>
        <v>7</v>
      </c>
      <c r="AW9" s="85">
        <f t="shared" si="16"/>
        <v>1</v>
      </c>
      <c r="AX9" s="85">
        <v>3</v>
      </c>
      <c r="AY9" s="85">
        <v>4</v>
      </c>
      <c r="AZ9" s="85">
        <v>0</v>
      </c>
      <c r="BA9" s="85">
        <f t="shared" si="23"/>
        <v>7</v>
      </c>
      <c r="BB9" s="85">
        <f t="shared" si="24"/>
        <v>1</v>
      </c>
      <c r="BC9" s="85">
        <v>2</v>
      </c>
      <c r="BD9" s="85">
        <v>5</v>
      </c>
      <c r="BE9" s="85">
        <f t="shared" si="25"/>
        <v>7</v>
      </c>
      <c r="BF9" s="85">
        <f t="shared" si="17"/>
        <v>1</v>
      </c>
      <c r="BG9" s="85">
        <v>0</v>
      </c>
      <c r="BH9" s="85">
        <v>4</v>
      </c>
      <c r="BI9" s="85">
        <f t="shared" si="26"/>
        <v>4</v>
      </c>
      <c r="BJ9" s="85">
        <f t="shared" si="18"/>
        <v>0</v>
      </c>
      <c r="BK9" s="85">
        <v>3</v>
      </c>
      <c r="BL9" s="85">
        <v>2</v>
      </c>
      <c r="BM9" s="85">
        <f t="shared" si="27"/>
        <v>5</v>
      </c>
      <c r="BN9" s="85">
        <f t="shared" si="19"/>
        <v>0.5</v>
      </c>
      <c r="BO9" s="85">
        <f t="shared" si="28"/>
        <v>3</v>
      </c>
      <c r="BP9" s="85"/>
      <c r="BQ9" s="85"/>
    </row>
    <row r="10" spans="1:69" ht="13.5" customHeight="1" x14ac:dyDescent="0.25">
      <c r="A10" s="37">
        <v>8</v>
      </c>
      <c r="B10" s="54" t="s">
        <v>64</v>
      </c>
      <c r="C10" s="11" t="s">
        <v>65</v>
      </c>
      <c r="D10" s="37">
        <v>3</v>
      </c>
      <c r="E10" s="12">
        <v>3</v>
      </c>
      <c r="F10" s="12">
        <v>2</v>
      </c>
      <c r="G10" s="12">
        <v>0</v>
      </c>
      <c r="H10" s="12">
        <f t="shared" si="0"/>
        <v>5</v>
      </c>
      <c r="I10" s="12">
        <f t="shared" si="1"/>
        <v>1</v>
      </c>
      <c r="J10" s="13">
        <v>3</v>
      </c>
      <c r="K10" s="13">
        <v>2</v>
      </c>
      <c r="L10" s="12">
        <v>0</v>
      </c>
      <c r="M10" s="12">
        <f t="shared" si="2"/>
        <v>5</v>
      </c>
      <c r="N10" s="12">
        <f t="shared" si="3"/>
        <v>1</v>
      </c>
      <c r="O10" s="12">
        <v>4</v>
      </c>
      <c r="P10" s="12">
        <v>0</v>
      </c>
      <c r="Q10" s="12">
        <v>0</v>
      </c>
      <c r="R10" s="12">
        <f t="shared" si="4"/>
        <v>4</v>
      </c>
      <c r="S10" s="12">
        <f t="shared" si="5"/>
        <v>2</v>
      </c>
      <c r="T10" s="12">
        <v>6</v>
      </c>
      <c r="U10" s="12">
        <v>0</v>
      </c>
      <c r="V10" s="12">
        <v>0</v>
      </c>
      <c r="W10" s="12">
        <f t="shared" si="6"/>
        <v>6</v>
      </c>
      <c r="X10" s="12">
        <f t="shared" si="7"/>
        <v>3</v>
      </c>
      <c r="Y10" s="12">
        <f t="shared" si="8"/>
        <v>7</v>
      </c>
      <c r="Z10" s="12">
        <f t="shared" si="9"/>
        <v>10</v>
      </c>
      <c r="AA10" s="45">
        <v>2</v>
      </c>
      <c r="AB10" s="45">
        <v>8</v>
      </c>
      <c r="AC10" s="45">
        <v>0</v>
      </c>
      <c r="AD10" s="45">
        <f t="shared" si="10"/>
        <v>10</v>
      </c>
      <c r="AE10" s="32">
        <f t="shared" si="11"/>
        <v>-1</v>
      </c>
      <c r="AF10" s="45">
        <v>4</v>
      </c>
      <c r="AG10" s="45">
        <v>6</v>
      </c>
      <c r="AH10" s="45">
        <v>0</v>
      </c>
      <c r="AI10" s="46">
        <f t="shared" si="29"/>
        <v>10</v>
      </c>
      <c r="AJ10" s="32">
        <f t="shared" si="12"/>
        <v>0.5</v>
      </c>
      <c r="AK10" s="32">
        <f t="shared" si="13"/>
        <v>-0.5</v>
      </c>
      <c r="AL10" s="32">
        <f t="shared" si="14"/>
        <v>4.5</v>
      </c>
      <c r="AM10" s="80">
        <f t="shared" si="15"/>
        <v>14.5</v>
      </c>
      <c r="AN10" s="85">
        <v>4</v>
      </c>
      <c r="AO10" s="85">
        <v>4</v>
      </c>
      <c r="AP10" s="85">
        <v>1</v>
      </c>
      <c r="AQ10" s="85">
        <f t="shared" si="20"/>
        <v>8</v>
      </c>
      <c r="AR10" s="85">
        <f t="shared" si="21"/>
        <v>-0.5</v>
      </c>
      <c r="AS10" s="85">
        <v>1</v>
      </c>
      <c r="AT10" s="85">
        <v>4</v>
      </c>
      <c r="AU10" s="85">
        <v>2</v>
      </c>
      <c r="AV10" s="85">
        <f t="shared" si="22"/>
        <v>5</v>
      </c>
      <c r="AW10" s="85">
        <f t="shared" si="16"/>
        <v>-2</v>
      </c>
      <c r="AX10" s="85">
        <v>5</v>
      </c>
      <c r="AY10" s="85">
        <v>2</v>
      </c>
      <c r="AZ10" s="85">
        <v>0</v>
      </c>
      <c r="BA10" s="85">
        <f t="shared" si="23"/>
        <v>7</v>
      </c>
      <c r="BB10" s="85">
        <f t="shared" si="24"/>
        <v>4</v>
      </c>
      <c r="BC10" s="85">
        <v>3</v>
      </c>
      <c r="BD10" s="85">
        <v>4</v>
      </c>
      <c r="BE10" s="85">
        <f t="shared" si="25"/>
        <v>7</v>
      </c>
      <c r="BF10" s="85">
        <f t="shared" si="17"/>
        <v>1.5</v>
      </c>
      <c r="BG10" s="85">
        <v>3</v>
      </c>
      <c r="BH10" s="85">
        <v>6</v>
      </c>
      <c r="BI10" s="85">
        <f t="shared" si="26"/>
        <v>9</v>
      </c>
      <c r="BJ10" s="85">
        <f t="shared" si="18"/>
        <v>3</v>
      </c>
      <c r="BK10" s="85">
        <v>7</v>
      </c>
      <c r="BL10" s="85">
        <v>6</v>
      </c>
      <c r="BM10" s="85">
        <f t="shared" si="27"/>
        <v>13</v>
      </c>
      <c r="BN10" s="85">
        <f t="shared" si="19"/>
        <v>0.5</v>
      </c>
      <c r="BO10" s="85">
        <f t="shared" si="28"/>
        <v>6.5</v>
      </c>
      <c r="BP10" s="85"/>
      <c r="BQ10" s="85"/>
    </row>
    <row r="11" spans="1:69" ht="13.5" customHeight="1" x14ac:dyDescent="0.25">
      <c r="A11" s="37">
        <v>9</v>
      </c>
      <c r="B11" s="54" t="s">
        <v>66</v>
      </c>
      <c r="C11" s="11" t="s">
        <v>67</v>
      </c>
      <c r="D11" s="37">
        <v>3</v>
      </c>
      <c r="E11" s="12">
        <v>3</v>
      </c>
      <c r="F11" s="12">
        <v>1</v>
      </c>
      <c r="G11" s="12">
        <v>1</v>
      </c>
      <c r="H11" s="12">
        <f t="shared" si="0"/>
        <v>4</v>
      </c>
      <c r="I11" s="12">
        <f t="shared" si="1"/>
        <v>1</v>
      </c>
      <c r="J11" s="13">
        <v>3</v>
      </c>
      <c r="K11" s="13">
        <v>2</v>
      </c>
      <c r="L11" s="12">
        <v>0</v>
      </c>
      <c r="M11" s="12">
        <f t="shared" si="2"/>
        <v>5</v>
      </c>
      <c r="N11" s="12">
        <f t="shared" si="3"/>
        <v>1</v>
      </c>
      <c r="O11" s="12">
        <v>4</v>
      </c>
      <c r="P11" s="12">
        <v>0</v>
      </c>
      <c r="Q11" s="12">
        <v>0</v>
      </c>
      <c r="R11" s="12">
        <f t="shared" si="4"/>
        <v>4</v>
      </c>
      <c r="S11" s="12">
        <f t="shared" si="5"/>
        <v>2</v>
      </c>
      <c r="T11" s="12">
        <v>1</v>
      </c>
      <c r="U11" s="12">
        <v>1</v>
      </c>
      <c r="V11" s="12">
        <v>4</v>
      </c>
      <c r="W11" s="12">
        <f t="shared" si="6"/>
        <v>2</v>
      </c>
      <c r="X11" s="12">
        <f t="shared" si="7"/>
        <v>-0.75</v>
      </c>
      <c r="Y11" s="12">
        <f t="shared" si="8"/>
        <v>3.25</v>
      </c>
      <c r="Z11" s="12">
        <f t="shared" si="9"/>
        <v>6.25</v>
      </c>
      <c r="AA11" s="45">
        <v>5</v>
      </c>
      <c r="AB11" s="45">
        <v>4</v>
      </c>
      <c r="AC11" s="45">
        <v>1</v>
      </c>
      <c r="AD11" s="45">
        <f t="shared" si="10"/>
        <v>9</v>
      </c>
      <c r="AE11" s="32">
        <f t="shared" si="11"/>
        <v>1.25</v>
      </c>
      <c r="AF11" s="45">
        <v>3</v>
      </c>
      <c r="AG11" s="45">
        <v>3</v>
      </c>
      <c r="AH11" s="45">
        <v>4</v>
      </c>
      <c r="AI11" s="46">
        <f t="shared" si="29"/>
        <v>6</v>
      </c>
      <c r="AJ11" s="32">
        <f t="shared" si="12"/>
        <v>-0.25</v>
      </c>
      <c r="AK11" s="32">
        <f t="shared" si="13"/>
        <v>1</v>
      </c>
      <c r="AL11" s="32">
        <f t="shared" si="14"/>
        <v>6</v>
      </c>
      <c r="AM11" s="80">
        <f t="shared" si="15"/>
        <v>12.25</v>
      </c>
      <c r="AN11" s="85">
        <v>6</v>
      </c>
      <c r="AO11" s="85">
        <v>3</v>
      </c>
      <c r="AP11" s="85">
        <v>0</v>
      </c>
      <c r="AQ11" s="85">
        <f t="shared" si="20"/>
        <v>9</v>
      </c>
      <c r="AR11" s="85">
        <f t="shared" si="21"/>
        <v>1.5</v>
      </c>
      <c r="AS11" s="85">
        <v>1</v>
      </c>
      <c r="AT11" s="85">
        <v>0</v>
      </c>
      <c r="AU11" s="85">
        <v>6</v>
      </c>
      <c r="AV11" s="85">
        <f t="shared" si="22"/>
        <v>1</v>
      </c>
      <c r="AW11" s="85">
        <f t="shared" si="16"/>
        <v>-2</v>
      </c>
      <c r="AX11" s="85">
        <v>3</v>
      </c>
      <c r="AY11" s="85">
        <v>4</v>
      </c>
      <c r="AZ11" s="85">
        <v>0</v>
      </c>
      <c r="BA11" s="85">
        <f t="shared" si="23"/>
        <v>7</v>
      </c>
      <c r="BB11" s="85">
        <f t="shared" si="24"/>
        <v>1</v>
      </c>
      <c r="BC11" s="85">
        <v>4</v>
      </c>
      <c r="BD11" s="85">
        <v>3</v>
      </c>
      <c r="BE11" s="85">
        <f t="shared" si="25"/>
        <v>7</v>
      </c>
      <c r="BF11" s="85">
        <f t="shared" si="17"/>
        <v>2</v>
      </c>
      <c r="BG11" s="85">
        <v>2</v>
      </c>
      <c r="BH11" s="85">
        <v>8</v>
      </c>
      <c r="BI11" s="85">
        <f t="shared" si="26"/>
        <v>10</v>
      </c>
      <c r="BJ11" s="85">
        <f t="shared" si="18"/>
        <v>2</v>
      </c>
      <c r="BK11" s="85">
        <v>7</v>
      </c>
      <c r="BL11" s="85">
        <v>4</v>
      </c>
      <c r="BM11" s="85">
        <f t="shared" si="27"/>
        <v>11</v>
      </c>
      <c r="BN11" s="85">
        <f t="shared" si="19"/>
        <v>1.5</v>
      </c>
      <c r="BO11" s="85">
        <f t="shared" si="28"/>
        <v>6</v>
      </c>
      <c r="BP11" s="85"/>
      <c r="BQ11" s="85"/>
    </row>
    <row r="12" spans="1:69" ht="13.5" customHeight="1" x14ac:dyDescent="0.25">
      <c r="A12" s="37">
        <v>10</v>
      </c>
      <c r="B12" s="54" t="s">
        <v>68</v>
      </c>
      <c r="C12" s="11" t="s">
        <v>69</v>
      </c>
      <c r="D12" s="37">
        <v>3</v>
      </c>
      <c r="E12" s="12">
        <v>3</v>
      </c>
      <c r="F12" s="12">
        <v>1</v>
      </c>
      <c r="G12" s="12">
        <v>1</v>
      </c>
      <c r="H12" s="12">
        <f t="shared" si="0"/>
        <v>4</v>
      </c>
      <c r="I12" s="12">
        <f t="shared" si="1"/>
        <v>1</v>
      </c>
      <c r="J12" s="13">
        <v>3</v>
      </c>
      <c r="K12" s="13">
        <v>2</v>
      </c>
      <c r="L12" s="12">
        <v>0</v>
      </c>
      <c r="M12" s="12">
        <f t="shared" si="2"/>
        <v>5</v>
      </c>
      <c r="N12" s="12">
        <f>(J12*0.5)-(K12*0.25)-L12*0.25+0.25</f>
        <v>1.25</v>
      </c>
      <c r="O12" s="12">
        <v>3</v>
      </c>
      <c r="P12" s="12">
        <v>1</v>
      </c>
      <c r="Q12" s="12">
        <v>0</v>
      </c>
      <c r="R12" s="12">
        <f t="shared" si="4"/>
        <v>4</v>
      </c>
      <c r="S12" s="12">
        <f t="shared" si="5"/>
        <v>1.25</v>
      </c>
      <c r="T12" s="12">
        <v>3</v>
      </c>
      <c r="U12" s="12">
        <v>1</v>
      </c>
      <c r="V12" s="12">
        <v>2</v>
      </c>
      <c r="W12" s="12">
        <f t="shared" si="6"/>
        <v>4</v>
      </c>
      <c r="X12" s="12">
        <f t="shared" si="7"/>
        <v>0.75</v>
      </c>
      <c r="Y12" s="12">
        <f t="shared" si="8"/>
        <v>4.25</v>
      </c>
      <c r="Z12" s="12">
        <f t="shared" si="9"/>
        <v>7.25</v>
      </c>
      <c r="AA12" s="45">
        <v>4</v>
      </c>
      <c r="AB12" s="45">
        <v>1</v>
      </c>
      <c r="AC12" s="45">
        <v>5</v>
      </c>
      <c r="AD12" s="45">
        <f t="shared" si="10"/>
        <v>5</v>
      </c>
      <c r="AE12" s="32">
        <f t="shared" si="11"/>
        <v>0.5</v>
      </c>
      <c r="AF12" s="45">
        <v>2</v>
      </c>
      <c r="AG12" s="45">
        <v>0</v>
      </c>
      <c r="AH12" s="45">
        <v>8</v>
      </c>
      <c r="AI12" s="46">
        <f t="shared" si="29"/>
        <v>2</v>
      </c>
      <c r="AJ12" s="32">
        <f t="shared" si="12"/>
        <v>-1</v>
      </c>
      <c r="AK12" s="32">
        <f t="shared" si="13"/>
        <v>-0.5</v>
      </c>
      <c r="AL12" s="32">
        <f t="shared" si="14"/>
        <v>4.5</v>
      </c>
      <c r="AM12" s="80">
        <f t="shared" si="15"/>
        <v>11.75</v>
      </c>
      <c r="AN12" s="85">
        <v>4</v>
      </c>
      <c r="AO12" s="85">
        <v>5</v>
      </c>
      <c r="AP12" s="85">
        <v>0</v>
      </c>
      <c r="AQ12" s="85">
        <f t="shared" si="20"/>
        <v>9</v>
      </c>
      <c r="AR12" s="85">
        <f t="shared" si="21"/>
        <v>-0.5</v>
      </c>
      <c r="AS12" s="85">
        <v>3</v>
      </c>
      <c r="AT12" s="85">
        <v>3</v>
      </c>
      <c r="AU12" s="85">
        <v>1</v>
      </c>
      <c r="AV12" s="85">
        <f t="shared" si="22"/>
        <v>6</v>
      </c>
      <c r="AW12" s="85">
        <f t="shared" si="16"/>
        <v>1</v>
      </c>
      <c r="AX12" s="85">
        <v>4</v>
      </c>
      <c r="AY12" s="85">
        <v>3</v>
      </c>
      <c r="AZ12" s="85">
        <v>0</v>
      </c>
      <c r="BA12" s="85">
        <f t="shared" si="23"/>
        <v>7</v>
      </c>
      <c r="BB12" s="85">
        <f t="shared" si="24"/>
        <v>2.5</v>
      </c>
      <c r="BC12" s="85">
        <v>2</v>
      </c>
      <c r="BD12" s="85">
        <v>5</v>
      </c>
      <c r="BE12" s="85">
        <f t="shared" si="25"/>
        <v>7</v>
      </c>
      <c r="BF12" s="85">
        <f t="shared" si="17"/>
        <v>1</v>
      </c>
      <c r="BG12" s="85">
        <v>2</v>
      </c>
      <c r="BH12" s="85">
        <v>7</v>
      </c>
      <c r="BI12" s="85">
        <f t="shared" si="26"/>
        <v>9</v>
      </c>
      <c r="BJ12" s="85">
        <f t="shared" si="18"/>
        <v>2</v>
      </c>
      <c r="BK12" s="85">
        <v>4</v>
      </c>
      <c r="BL12" s="85">
        <v>2</v>
      </c>
      <c r="BM12" s="85">
        <f t="shared" si="27"/>
        <v>6</v>
      </c>
      <c r="BN12" s="85">
        <f t="shared" si="19"/>
        <v>1</v>
      </c>
      <c r="BO12" s="85">
        <f t="shared" si="28"/>
        <v>7</v>
      </c>
      <c r="BP12" s="85"/>
      <c r="BQ12" s="85"/>
    </row>
    <row r="13" spans="1:69" ht="13.5" customHeight="1" x14ac:dyDescent="0.25">
      <c r="A13" s="37">
        <v>11</v>
      </c>
      <c r="B13" s="54" t="s">
        <v>70</v>
      </c>
      <c r="C13" s="11" t="s">
        <v>71</v>
      </c>
      <c r="D13" s="37">
        <v>3</v>
      </c>
      <c r="E13" s="12">
        <v>2</v>
      </c>
      <c r="F13" s="12">
        <v>2</v>
      </c>
      <c r="G13" s="12">
        <v>1</v>
      </c>
      <c r="H13" s="12">
        <f t="shared" si="0"/>
        <v>4</v>
      </c>
      <c r="I13" s="12">
        <f t="shared" si="1"/>
        <v>0.25</v>
      </c>
      <c r="J13" s="13">
        <v>3</v>
      </c>
      <c r="K13" s="13">
        <v>2</v>
      </c>
      <c r="L13" s="12">
        <v>0</v>
      </c>
      <c r="M13" s="12">
        <f t="shared" si="2"/>
        <v>5</v>
      </c>
      <c r="N13" s="12">
        <f t="shared" ref="N13:N28" si="30">(J13*0.5)-(K13*0.25)-L13*0.25</f>
        <v>1</v>
      </c>
      <c r="O13" s="12">
        <v>3</v>
      </c>
      <c r="P13" s="12">
        <v>0</v>
      </c>
      <c r="Q13" s="12">
        <v>1</v>
      </c>
      <c r="R13" s="12">
        <f t="shared" si="4"/>
        <v>3</v>
      </c>
      <c r="S13" s="12">
        <f t="shared" si="5"/>
        <v>1.25</v>
      </c>
      <c r="T13" s="12">
        <v>3</v>
      </c>
      <c r="U13" s="12">
        <v>3</v>
      </c>
      <c r="V13" s="12">
        <v>0</v>
      </c>
      <c r="W13" s="12">
        <f t="shared" si="6"/>
        <v>6</v>
      </c>
      <c r="X13" s="12">
        <f t="shared" si="7"/>
        <v>0.75</v>
      </c>
      <c r="Y13" s="12">
        <f t="shared" si="8"/>
        <v>3.25</v>
      </c>
      <c r="Z13" s="12">
        <f t="shared" si="9"/>
        <v>6.25</v>
      </c>
      <c r="AA13" s="45">
        <v>2</v>
      </c>
      <c r="AB13" s="45">
        <v>6</v>
      </c>
      <c r="AC13" s="45">
        <v>2</v>
      </c>
      <c r="AD13" s="45">
        <f t="shared" si="10"/>
        <v>8</v>
      </c>
      <c r="AE13" s="32">
        <f t="shared" si="11"/>
        <v>-1</v>
      </c>
      <c r="AF13" s="45">
        <v>3</v>
      </c>
      <c r="AG13" s="45">
        <v>5</v>
      </c>
      <c r="AH13" s="45">
        <v>2</v>
      </c>
      <c r="AI13" s="46">
        <f t="shared" si="29"/>
        <v>8</v>
      </c>
      <c r="AJ13" s="32">
        <f t="shared" si="12"/>
        <v>-0.25</v>
      </c>
      <c r="AK13" s="32">
        <f t="shared" si="13"/>
        <v>-1.25</v>
      </c>
      <c r="AL13" s="32">
        <f t="shared" si="14"/>
        <v>3.75</v>
      </c>
      <c r="AM13" s="80">
        <f t="shared" si="15"/>
        <v>10</v>
      </c>
      <c r="AN13" s="85">
        <v>3</v>
      </c>
      <c r="AO13" s="85">
        <v>5</v>
      </c>
      <c r="AP13" s="85">
        <v>1</v>
      </c>
      <c r="AQ13" s="85">
        <f t="shared" si="20"/>
        <v>8</v>
      </c>
      <c r="AR13" s="85">
        <f t="shared" si="21"/>
        <v>-1.5</v>
      </c>
      <c r="AS13" s="85">
        <v>1</v>
      </c>
      <c r="AT13" s="85">
        <v>6</v>
      </c>
      <c r="AU13" s="85">
        <v>0</v>
      </c>
      <c r="AV13" s="85">
        <f t="shared" si="22"/>
        <v>7</v>
      </c>
      <c r="AW13" s="85">
        <f t="shared" si="16"/>
        <v>-2</v>
      </c>
      <c r="AX13" s="85">
        <v>4</v>
      </c>
      <c r="AY13" s="85">
        <v>3</v>
      </c>
      <c r="AZ13" s="85">
        <v>0</v>
      </c>
      <c r="BA13" s="85">
        <f t="shared" si="23"/>
        <v>7</v>
      </c>
      <c r="BB13" s="85">
        <f t="shared" si="24"/>
        <v>2.5</v>
      </c>
      <c r="BC13" s="85">
        <v>3</v>
      </c>
      <c r="BD13" s="85">
        <v>4</v>
      </c>
      <c r="BE13" s="85">
        <f t="shared" si="25"/>
        <v>7</v>
      </c>
      <c r="BF13" s="85">
        <f t="shared" si="17"/>
        <v>1.5</v>
      </c>
      <c r="BG13" s="85">
        <v>0</v>
      </c>
      <c r="BH13" s="85">
        <v>5</v>
      </c>
      <c r="BI13" s="85">
        <f t="shared" si="26"/>
        <v>5</v>
      </c>
      <c r="BJ13" s="85">
        <f t="shared" si="18"/>
        <v>0</v>
      </c>
      <c r="BK13" s="85">
        <v>3</v>
      </c>
      <c r="BL13" s="85">
        <v>10</v>
      </c>
      <c r="BM13" s="85">
        <f t="shared" si="27"/>
        <v>13</v>
      </c>
      <c r="BN13" s="85">
        <f t="shared" si="19"/>
        <v>-3.5</v>
      </c>
      <c r="BO13" s="85">
        <f t="shared" si="28"/>
        <v>-3</v>
      </c>
      <c r="BP13" s="85"/>
      <c r="BQ13" s="85"/>
    </row>
    <row r="14" spans="1:69" ht="13.5" customHeight="1" x14ac:dyDescent="0.25">
      <c r="A14" s="37">
        <v>12</v>
      </c>
      <c r="B14" s="57" t="s">
        <v>72</v>
      </c>
      <c r="C14" s="15" t="s">
        <v>73</v>
      </c>
      <c r="D14" s="67">
        <v>4</v>
      </c>
      <c r="E14" s="12">
        <v>3</v>
      </c>
      <c r="F14" s="12">
        <v>1</v>
      </c>
      <c r="G14" s="12">
        <v>1</v>
      </c>
      <c r="H14" s="12">
        <f t="shared" si="0"/>
        <v>4</v>
      </c>
      <c r="I14" s="12">
        <f t="shared" si="1"/>
        <v>1</v>
      </c>
      <c r="J14" s="13">
        <v>4</v>
      </c>
      <c r="K14" s="13">
        <v>1</v>
      </c>
      <c r="L14" s="12">
        <v>1</v>
      </c>
      <c r="M14" s="12">
        <f t="shared" si="2"/>
        <v>5</v>
      </c>
      <c r="N14" s="12">
        <f t="shared" si="30"/>
        <v>1.5</v>
      </c>
      <c r="O14" s="12">
        <v>1</v>
      </c>
      <c r="P14" s="12">
        <v>1</v>
      </c>
      <c r="Q14" s="12">
        <v>2</v>
      </c>
      <c r="R14" s="12">
        <f t="shared" si="4"/>
        <v>2</v>
      </c>
      <c r="S14" s="12">
        <f t="shared" si="5"/>
        <v>-0.25</v>
      </c>
      <c r="T14" s="12">
        <v>1</v>
      </c>
      <c r="U14" s="12">
        <v>2</v>
      </c>
      <c r="V14" s="12">
        <v>3</v>
      </c>
      <c r="W14" s="12">
        <f t="shared" si="6"/>
        <v>3</v>
      </c>
      <c r="X14" s="12">
        <f t="shared" si="7"/>
        <v>-0.75</v>
      </c>
      <c r="Y14" s="12">
        <f t="shared" si="8"/>
        <v>1.5</v>
      </c>
      <c r="Z14" s="12">
        <f t="shared" si="9"/>
        <v>4.5</v>
      </c>
      <c r="AA14" s="45">
        <v>1</v>
      </c>
      <c r="AB14" s="45">
        <v>6</v>
      </c>
      <c r="AC14" s="45">
        <v>3</v>
      </c>
      <c r="AD14" s="45">
        <f t="shared" si="10"/>
        <v>7</v>
      </c>
      <c r="AE14" s="32">
        <f t="shared" si="11"/>
        <v>-1.75</v>
      </c>
      <c r="AF14" s="45">
        <v>2</v>
      </c>
      <c r="AG14" s="45">
        <v>2</v>
      </c>
      <c r="AH14" s="45">
        <v>6</v>
      </c>
      <c r="AI14" s="46">
        <f t="shared" si="29"/>
        <v>4</v>
      </c>
      <c r="AJ14" s="32">
        <f t="shared" si="12"/>
        <v>-1</v>
      </c>
      <c r="AK14" s="32">
        <f t="shared" si="13"/>
        <v>-2.75</v>
      </c>
      <c r="AL14" s="32">
        <f t="shared" si="14"/>
        <v>2.25</v>
      </c>
      <c r="AM14" s="80">
        <f t="shared" si="15"/>
        <v>6.75</v>
      </c>
      <c r="AN14" s="85">
        <v>6</v>
      </c>
      <c r="AO14" s="85">
        <v>3</v>
      </c>
      <c r="AP14" s="85">
        <v>0</v>
      </c>
      <c r="AQ14" s="85">
        <f t="shared" si="20"/>
        <v>9</v>
      </c>
      <c r="AR14" s="85">
        <f t="shared" si="21"/>
        <v>1.5</v>
      </c>
      <c r="AS14" s="85">
        <v>5</v>
      </c>
      <c r="AT14" s="85">
        <v>0</v>
      </c>
      <c r="AU14" s="85">
        <v>2</v>
      </c>
      <c r="AV14" s="85">
        <f t="shared" si="22"/>
        <v>5</v>
      </c>
      <c r="AW14" s="85">
        <f t="shared" si="16"/>
        <v>4</v>
      </c>
      <c r="AX14" s="85">
        <v>1</v>
      </c>
      <c r="AY14" s="85">
        <v>6</v>
      </c>
      <c r="AZ14" s="85">
        <v>0</v>
      </c>
      <c r="BA14" s="85">
        <f t="shared" si="23"/>
        <v>7</v>
      </c>
      <c r="BB14" s="85">
        <f t="shared" si="24"/>
        <v>-2</v>
      </c>
      <c r="BC14" s="85">
        <v>3</v>
      </c>
      <c r="BD14" s="85">
        <v>4</v>
      </c>
      <c r="BE14" s="85">
        <f t="shared" si="25"/>
        <v>7</v>
      </c>
      <c r="BF14" s="85">
        <f t="shared" si="17"/>
        <v>1.5</v>
      </c>
      <c r="BG14" s="85">
        <v>1</v>
      </c>
      <c r="BH14" s="85">
        <v>3</v>
      </c>
      <c r="BI14" s="85">
        <f t="shared" si="26"/>
        <v>4</v>
      </c>
      <c r="BJ14" s="85">
        <f t="shared" si="18"/>
        <v>1</v>
      </c>
      <c r="BK14" s="85">
        <v>3</v>
      </c>
      <c r="BL14" s="85">
        <v>3</v>
      </c>
      <c r="BM14" s="85">
        <f t="shared" si="27"/>
        <v>6</v>
      </c>
      <c r="BN14" s="85">
        <f t="shared" si="19"/>
        <v>0</v>
      </c>
      <c r="BO14" s="85">
        <f t="shared" si="28"/>
        <v>6</v>
      </c>
      <c r="BP14" s="85"/>
      <c r="BQ14" s="85"/>
    </row>
    <row r="15" spans="1:69" ht="13.5" customHeight="1" x14ac:dyDescent="0.25">
      <c r="A15" s="37">
        <v>13</v>
      </c>
      <c r="B15" s="57" t="s">
        <v>74</v>
      </c>
      <c r="C15" s="15" t="s">
        <v>75</v>
      </c>
      <c r="D15" s="67">
        <v>4</v>
      </c>
      <c r="E15" s="12">
        <v>3</v>
      </c>
      <c r="F15" s="12">
        <v>2</v>
      </c>
      <c r="G15" s="12">
        <v>0</v>
      </c>
      <c r="H15" s="12">
        <f t="shared" si="0"/>
        <v>5</v>
      </c>
      <c r="I15" s="12">
        <f t="shared" si="1"/>
        <v>1</v>
      </c>
      <c r="J15" s="13">
        <v>2</v>
      </c>
      <c r="K15" s="13">
        <v>3</v>
      </c>
      <c r="L15" s="12">
        <v>0</v>
      </c>
      <c r="M15" s="12">
        <f t="shared" si="2"/>
        <v>5</v>
      </c>
      <c r="N15" s="12">
        <f t="shared" si="30"/>
        <v>0.25</v>
      </c>
      <c r="O15" s="12">
        <v>0</v>
      </c>
      <c r="P15" s="12">
        <v>0</v>
      </c>
      <c r="Q15" s="12">
        <v>4</v>
      </c>
      <c r="R15" s="12">
        <f t="shared" si="4"/>
        <v>0</v>
      </c>
      <c r="S15" s="12">
        <f t="shared" si="5"/>
        <v>-1</v>
      </c>
      <c r="T15" s="12">
        <v>3</v>
      </c>
      <c r="U15" s="12">
        <v>3</v>
      </c>
      <c r="V15" s="12">
        <v>0</v>
      </c>
      <c r="W15" s="12">
        <f t="shared" si="6"/>
        <v>6</v>
      </c>
      <c r="X15" s="12">
        <f t="shared" si="7"/>
        <v>0.75</v>
      </c>
      <c r="Y15" s="12">
        <f t="shared" si="8"/>
        <v>1</v>
      </c>
      <c r="Z15" s="12">
        <f t="shared" si="9"/>
        <v>4</v>
      </c>
      <c r="AA15" s="45">
        <v>3</v>
      </c>
      <c r="AB15" s="45">
        <v>5</v>
      </c>
      <c r="AC15" s="45">
        <v>2</v>
      </c>
      <c r="AD15" s="45">
        <f t="shared" si="10"/>
        <v>8</v>
      </c>
      <c r="AE15" s="32">
        <f t="shared" si="11"/>
        <v>-0.25</v>
      </c>
      <c r="AF15" s="45">
        <v>0</v>
      </c>
      <c r="AG15" s="45">
        <v>0</v>
      </c>
      <c r="AH15" s="45">
        <v>10</v>
      </c>
      <c r="AI15" s="46">
        <f t="shared" si="29"/>
        <v>0</v>
      </c>
      <c r="AJ15" s="32">
        <f t="shared" si="12"/>
        <v>-2.5</v>
      </c>
      <c r="AK15" s="32">
        <f t="shared" si="13"/>
        <v>-2.75</v>
      </c>
      <c r="AL15" s="32">
        <f t="shared" si="14"/>
        <v>2.25</v>
      </c>
      <c r="AM15" s="80">
        <f t="shared" si="15"/>
        <v>6.25</v>
      </c>
      <c r="AN15" s="85">
        <v>5</v>
      </c>
      <c r="AO15" s="85">
        <v>4</v>
      </c>
      <c r="AP15" s="85">
        <v>0</v>
      </c>
      <c r="AQ15" s="85">
        <f t="shared" si="20"/>
        <v>9</v>
      </c>
      <c r="AR15" s="85">
        <f t="shared" si="21"/>
        <v>0.5</v>
      </c>
      <c r="AS15" s="85">
        <v>1</v>
      </c>
      <c r="AT15" s="85">
        <v>3</v>
      </c>
      <c r="AU15" s="85">
        <v>3</v>
      </c>
      <c r="AV15" s="85">
        <f t="shared" si="22"/>
        <v>4</v>
      </c>
      <c r="AW15" s="85">
        <f t="shared" si="16"/>
        <v>-2</v>
      </c>
      <c r="AX15" s="85">
        <v>3</v>
      </c>
      <c r="AY15" s="85">
        <v>4</v>
      </c>
      <c r="AZ15" s="85">
        <v>0</v>
      </c>
      <c r="BA15" s="85">
        <f t="shared" si="23"/>
        <v>7</v>
      </c>
      <c r="BB15" s="85">
        <f t="shared" si="24"/>
        <v>1</v>
      </c>
      <c r="BC15" s="85">
        <v>1</v>
      </c>
      <c r="BD15" s="85">
        <v>6</v>
      </c>
      <c r="BE15" s="85">
        <f t="shared" si="25"/>
        <v>7</v>
      </c>
      <c r="BF15" s="85">
        <f t="shared" si="17"/>
        <v>0.5</v>
      </c>
      <c r="BG15" s="85">
        <v>1</v>
      </c>
      <c r="BH15" s="85">
        <v>4</v>
      </c>
      <c r="BI15" s="85">
        <f t="shared" si="26"/>
        <v>5</v>
      </c>
      <c r="BJ15" s="85">
        <f t="shared" si="18"/>
        <v>1</v>
      </c>
      <c r="BK15" s="85">
        <v>4</v>
      </c>
      <c r="BL15" s="85">
        <v>3</v>
      </c>
      <c r="BM15" s="85">
        <f t="shared" si="27"/>
        <v>7</v>
      </c>
      <c r="BN15" s="85">
        <f t="shared" si="19"/>
        <v>0.5</v>
      </c>
      <c r="BO15" s="85">
        <f t="shared" si="28"/>
        <v>1.5</v>
      </c>
      <c r="BP15" s="85"/>
      <c r="BQ15" s="85"/>
    </row>
    <row r="16" spans="1:69" ht="13.5" customHeight="1" x14ac:dyDescent="0.25">
      <c r="A16" s="37">
        <v>14</v>
      </c>
      <c r="B16" s="57" t="s">
        <v>76</v>
      </c>
      <c r="C16" s="15" t="s">
        <v>77</v>
      </c>
      <c r="D16" s="67">
        <v>4</v>
      </c>
      <c r="E16" s="12">
        <v>2</v>
      </c>
      <c r="F16" s="12">
        <v>2</v>
      </c>
      <c r="G16" s="12">
        <v>1</v>
      </c>
      <c r="H16" s="12">
        <f t="shared" si="0"/>
        <v>4</v>
      </c>
      <c r="I16" s="12">
        <f t="shared" si="1"/>
        <v>0.25</v>
      </c>
      <c r="J16" s="13">
        <v>4</v>
      </c>
      <c r="K16" s="13">
        <v>0</v>
      </c>
      <c r="L16" s="12">
        <v>1</v>
      </c>
      <c r="M16" s="12">
        <f t="shared" si="2"/>
        <v>4</v>
      </c>
      <c r="N16" s="12">
        <f t="shared" si="30"/>
        <v>1.75</v>
      </c>
      <c r="O16" s="12">
        <v>4</v>
      </c>
      <c r="P16" s="12">
        <v>0</v>
      </c>
      <c r="Q16" s="12">
        <v>0</v>
      </c>
      <c r="R16" s="12">
        <f t="shared" si="4"/>
        <v>4</v>
      </c>
      <c r="S16" s="12">
        <f t="shared" si="5"/>
        <v>2</v>
      </c>
      <c r="T16" s="12">
        <v>1</v>
      </c>
      <c r="U16" s="12">
        <v>3</v>
      </c>
      <c r="V16" s="12">
        <v>2</v>
      </c>
      <c r="W16" s="12">
        <f t="shared" si="6"/>
        <v>4</v>
      </c>
      <c r="X16" s="12">
        <f t="shared" si="7"/>
        <v>-0.75</v>
      </c>
      <c r="Y16" s="12">
        <f t="shared" si="8"/>
        <v>3.25</v>
      </c>
      <c r="Z16" s="12">
        <f t="shared" si="9"/>
        <v>6.25</v>
      </c>
      <c r="AA16" s="45">
        <v>2</v>
      </c>
      <c r="AB16" s="45">
        <v>5</v>
      </c>
      <c r="AC16" s="45">
        <v>3</v>
      </c>
      <c r="AD16" s="45">
        <f t="shared" si="10"/>
        <v>7</v>
      </c>
      <c r="AE16" s="32">
        <f t="shared" si="11"/>
        <v>-1</v>
      </c>
      <c r="AF16" s="45">
        <v>3</v>
      </c>
      <c r="AG16" s="45">
        <v>0</v>
      </c>
      <c r="AH16" s="45">
        <v>7</v>
      </c>
      <c r="AI16" s="46">
        <f t="shared" si="29"/>
        <v>3</v>
      </c>
      <c r="AJ16" s="32">
        <f t="shared" si="12"/>
        <v>-0.25</v>
      </c>
      <c r="AK16" s="32">
        <f t="shared" si="13"/>
        <v>-1.25</v>
      </c>
      <c r="AL16" s="32">
        <f t="shared" si="14"/>
        <v>3.75</v>
      </c>
      <c r="AM16" s="80">
        <f t="shared" si="15"/>
        <v>10</v>
      </c>
      <c r="AN16" s="85">
        <v>4</v>
      </c>
      <c r="AO16" s="85">
        <v>4</v>
      </c>
      <c r="AP16" s="85">
        <v>1</v>
      </c>
      <c r="AQ16" s="85">
        <f t="shared" si="20"/>
        <v>8</v>
      </c>
      <c r="AR16" s="85">
        <f t="shared" si="21"/>
        <v>-0.5</v>
      </c>
      <c r="AS16" s="85">
        <v>0</v>
      </c>
      <c r="AT16" s="85">
        <v>1</v>
      </c>
      <c r="AU16" s="85">
        <v>6</v>
      </c>
      <c r="AV16" s="85">
        <f t="shared" si="22"/>
        <v>1</v>
      </c>
      <c r="AW16" s="85">
        <f t="shared" si="16"/>
        <v>-3.5</v>
      </c>
      <c r="AX16" s="85">
        <v>4</v>
      </c>
      <c r="AY16" s="85">
        <v>3</v>
      </c>
      <c r="AZ16" s="85">
        <v>0</v>
      </c>
      <c r="BA16" s="85">
        <f t="shared" si="23"/>
        <v>7</v>
      </c>
      <c r="BB16" s="85">
        <f t="shared" si="24"/>
        <v>2.5</v>
      </c>
      <c r="BC16" s="85">
        <v>4</v>
      </c>
      <c r="BD16" s="85">
        <v>3</v>
      </c>
      <c r="BE16" s="85">
        <f t="shared" si="25"/>
        <v>7</v>
      </c>
      <c r="BF16" s="85">
        <f t="shared" si="17"/>
        <v>2</v>
      </c>
      <c r="BG16" s="85">
        <v>2</v>
      </c>
      <c r="BH16" s="85">
        <v>4</v>
      </c>
      <c r="BI16" s="85">
        <f t="shared" si="26"/>
        <v>6</v>
      </c>
      <c r="BJ16" s="85">
        <f t="shared" si="18"/>
        <v>2</v>
      </c>
      <c r="BK16" s="85">
        <v>1</v>
      </c>
      <c r="BL16" s="85">
        <v>2</v>
      </c>
      <c r="BM16" s="85">
        <f t="shared" si="27"/>
        <v>3</v>
      </c>
      <c r="BN16" s="85">
        <f t="shared" si="19"/>
        <v>-0.5</v>
      </c>
      <c r="BO16" s="85">
        <f t="shared" si="28"/>
        <v>2</v>
      </c>
      <c r="BP16" s="85"/>
      <c r="BQ16" s="85"/>
    </row>
    <row r="17" spans="1:69" ht="13.5" customHeight="1" x14ac:dyDescent="0.25">
      <c r="A17" s="37">
        <v>15</v>
      </c>
      <c r="B17" s="57" t="s">
        <v>78</v>
      </c>
      <c r="C17" s="15" t="s">
        <v>79</v>
      </c>
      <c r="D17" s="67">
        <v>4</v>
      </c>
      <c r="E17" s="12">
        <v>1</v>
      </c>
      <c r="F17" s="12">
        <v>3</v>
      </c>
      <c r="G17" s="12">
        <v>1</v>
      </c>
      <c r="H17" s="12">
        <f t="shared" si="0"/>
        <v>4</v>
      </c>
      <c r="I17" s="12">
        <f t="shared" si="1"/>
        <v>-0.5</v>
      </c>
      <c r="J17" s="13">
        <v>3</v>
      </c>
      <c r="K17" s="13">
        <v>2</v>
      </c>
      <c r="L17" s="12">
        <v>0</v>
      </c>
      <c r="M17" s="12">
        <f t="shared" si="2"/>
        <v>5</v>
      </c>
      <c r="N17" s="12">
        <f t="shared" si="30"/>
        <v>1</v>
      </c>
      <c r="O17" s="12">
        <v>4</v>
      </c>
      <c r="P17" s="12">
        <v>0</v>
      </c>
      <c r="Q17" s="12">
        <v>0</v>
      </c>
      <c r="R17" s="12">
        <f t="shared" si="4"/>
        <v>4</v>
      </c>
      <c r="S17" s="12">
        <f t="shared" si="5"/>
        <v>2</v>
      </c>
      <c r="T17" s="12">
        <v>2</v>
      </c>
      <c r="U17" s="12">
        <v>4</v>
      </c>
      <c r="V17" s="12">
        <v>0</v>
      </c>
      <c r="W17" s="12">
        <f t="shared" si="6"/>
        <v>6</v>
      </c>
      <c r="X17" s="12">
        <f t="shared" si="7"/>
        <v>0</v>
      </c>
      <c r="Y17" s="12">
        <f t="shared" si="8"/>
        <v>2.5</v>
      </c>
      <c r="Z17" s="12">
        <f t="shared" si="9"/>
        <v>5.5</v>
      </c>
      <c r="AA17" s="45">
        <v>1</v>
      </c>
      <c r="AB17" s="45">
        <v>9</v>
      </c>
      <c r="AC17" s="45">
        <v>0</v>
      </c>
      <c r="AD17" s="45">
        <f t="shared" si="10"/>
        <v>10</v>
      </c>
      <c r="AE17" s="32">
        <f t="shared" si="11"/>
        <v>-1.75</v>
      </c>
      <c r="AF17" s="45">
        <v>1</v>
      </c>
      <c r="AG17" s="45">
        <v>5</v>
      </c>
      <c r="AH17" s="45">
        <v>4</v>
      </c>
      <c r="AI17" s="46">
        <f t="shared" si="29"/>
        <v>6</v>
      </c>
      <c r="AJ17" s="32">
        <f t="shared" si="12"/>
        <v>-1.75</v>
      </c>
      <c r="AK17" s="32">
        <f t="shared" si="13"/>
        <v>-3.5</v>
      </c>
      <c r="AL17" s="32">
        <f t="shared" si="14"/>
        <v>1.5</v>
      </c>
      <c r="AM17" s="80">
        <f t="shared" si="15"/>
        <v>7</v>
      </c>
      <c r="AN17" s="85">
        <v>6</v>
      </c>
      <c r="AO17" s="85">
        <v>2</v>
      </c>
      <c r="AP17" s="85">
        <v>1</v>
      </c>
      <c r="AQ17" s="85">
        <f t="shared" si="20"/>
        <v>8</v>
      </c>
      <c r="AR17" s="85">
        <f t="shared" si="21"/>
        <v>1.5</v>
      </c>
      <c r="AS17" s="85">
        <v>1</v>
      </c>
      <c r="AT17" s="85">
        <v>6</v>
      </c>
      <c r="AU17" s="85">
        <v>0</v>
      </c>
      <c r="AV17" s="85">
        <f t="shared" si="22"/>
        <v>7</v>
      </c>
      <c r="AW17" s="85">
        <f t="shared" si="16"/>
        <v>-2</v>
      </c>
      <c r="AX17" s="85">
        <v>3</v>
      </c>
      <c r="AY17" s="85">
        <v>4</v>
      </c>
      <c r="AZ17" s="85">
        <v>0</v>
      </c>
      <c r="BA17" s="85">
        <f t="shared" si="23"/>
        <v>7</v>
      </c>
      <c r="BB17" s="85">
        <f t="shared" si="24"/>
        <v>1</v>
      </c>
      <c r="BC17" s="85">
        <v>5</v>
      </c>
      <c r="BD17" s="85">
        <v>2</v>
      </c>
      <c r="BE17" s="85">
        <f t="shared" si="25"/>
        <v>7</v>
      </c>
      <c r="BF17" s="85">
        <f t="shared" si="17"/>
        <v>2.5</v>
      </c>
      <c r="BG17" s="85">
        <v>1</v>
      </c>
      <c r="BH17" s="85">
        <v>7</v>
      </c>
      <c r="BI17" s="85">
        <f t="shared" si="26"/>
        <v>8</v>
      </c>
      <c r="BJ17" s="85">
        <f t="shared" si="18"/>
        <v>1</v>
      </c>
      <c r="BK17" s="85">
        <v>6</v>
      </c>
      <c r="BL17" s="85">
        <v>7</v>
      </c>
      <c r="BM17" s="85">
        <f t="shared" si="27"/>
        <v>13</v>
      </c>
      <c r="BN17" s="85">
        <f t="shared" si="19"/>
        <v>-0.5</v>
      </c>
      <c r="BO17" s="85">
        <f t="shared" si="28"/>
        <v>3.5</v>
      </c>
      <c r="BP17" s="85"/>
      <c r="BQ17" s="85"/>
    </row>
    <row r="18" spans="1:69" ht="13.5" customHeight="1" x14ac:dyDescent="0.25">
      <c r="A18" s="37">
        <v>16</v>
      </c>
      <c r="B18" s="54" t="s">
        <v>80</v>
      </c>
      <c r="C18" s="11" t="s">
        <v>81</v>
      </c>
      <c r="D18" s="37">
        <v>5</v>
      </c>
      <c r="E18" s="12">
        <v>1</v>
      </c>
      <c r="F18" s="12">
        <v>3</v>
      </c>
      <c r="G18" s="12">
        <v>1</v>
      </c>
      <c r="H18" s="12">
        <f t="shared" si="0"/>
        <v>4</v>
      </c>
      <c r="I18" s="12">
        <f t="shared" si="1"/>
        <v>-0.5</v>
      </c>
      <c r="J18" s="12">
        <v>1</v>
      </c>
      <c r="K18" s="12">
        <v>2</v>
      </c>
      <c r="L18" s="12">
        <v>2</v>
      </c>
      <c r="M18" s="12">
        <f t="shared" si="2"/>
        <v>3</v>
      </c>
      <c r="N18" s="12">
        <f t="shared" si="30"/>
        <v>-0.5</v>
      </c>
      <c r="O18" s="12">
        <v>3</v>
      </c>
      <c r="P18" s="12">
        <v>1</v>
      </c>
      <c r="Q18" s="12">
        <v>0</v>
      </c>
      <c r="R18" s="12">
        <f t="shared" si="4"/>
        <v>4</v>
      </c>
      <c r="S18" s="12">
        <f t="shared" si="5"/>
        <v>1.25</v>
      </c>
      <c r="T18" s="12">
        <v>3</v>
      </c>
      <c r="U18" s="12">
        <v>2</v>
      </c>
      <c r="V18" s="12">
        <v>1</v>
      </c>
      <c r="W18" s="12">
        <f t="shared" si="6"/>
        <v>5</v>
      </c>
      <c r="X18" s="12">
        <f t="shared" si="7"/>
        <v>0.75</v>
      </c>
      <c r="Y18" s="12">
        <f t="shared" si="8"/>
        <v>1</v>
      </c>
      <c r="Z18" s="12">
        <f t="shared" si="9"/>
        <v>4</v>
      </c>
      <c r="AA18" s="45">
        <v>1</v>
      </c>
      <c r="AB18" s="45">
        <v>3</v>
      </c>
      <c r="AC18" s="45">
        <v>6</v>
      </c>
      <c r="AD18" s="45">
        <f t="shared" si="10"/>
        <v>4</v>
      </c>
      <c r="AE18" s="32">
        <f t="shared" si="11"/>
        <v>-1.75</v>
      </c>
      <c r="AF18" s="45">
        <v>2</v>
      </c>
      <c r="AG18" s="45">
        <v>1</v>
      </c>
      <c r="AH18" s="45">
        <v>7</v>
      </c>
      <c r="AI18" s="46">
        <f t="shared" si="29"/>
        <v>3</v>
      </c>
      <c r="AJ18" s="32">
        <f t="shared" si="12"/>
        <v>-1</v>
      </c>
      <c r="AK18" s="32">
        <f t="shared" si="13"/>
        <v>-2.75</v>
      </c>
      <c r="AL18" s="32">
        <f t="shared" si="14"/>
        <v>2.25</v>
      </c>
      <c r="AM18" s="80">
        <f t="shared" si="15"/>
        <v>6.25</v>
      </c>
      <c r="AN18" s="85">
        <v>3</v>
      </c>
      <c r="AO18" s="85">
        <v>6</v>
      </c>
      <c r="AP18" s="85">
        <v>0</v>
      </c>
      <c r="AQ18" s="85">
        <f t="shared" si="20"/>
        <v>9</v>
      </c>
      <c r="AR18" s="85">
        <f t="shared" si="21"/>
        <v>-1.5</v>
      </c>
      <c r="AS18" s="85">
        <v>2</v>
      </c>
      <c r="AT18" s="85">
        <v>5</v>
      </c>
      <c r="AU18" s="85">
        <v>0</v>
      </c>
      <c r="AV18" s="85">
        <f t="shared" si="22"/>
        <v>7</v>
      </c>
      <c r="AW18" s="85">
        <f t="shared" si="16"/>
        <v>-0.5</v>
      </c>
      <c r="AX18" s="85">
        <v>3</v>
      </c>
      <c r="AY18" s="85">
        <v>3</v>
      </c>
      <c r="AZ18" s="85">
        <v>1</v>
      </c>
      <c r="BA18" s="85">
        <f t="shared" si="23"/>
        <v>6</v>
      </c>
      <c r="BB18" s="85">
        <f t="shared" si="24"/>
        <v>1</v>
      </c>
      <c r="BC18" s="85">
        <v>1</v>
      </c>
      <c r="BD18" s="85">
        <v>6</v>
      </c>
      <c r="BE18" s="85">
        <f t="shared" si="25"/>
        <v>7</v>
      </c>
      <c r="BF18" s="85">
        <f t="shared" si="17"/>
        <v>0.5</v>
      </c>
      <c r="BG18" s="85">
        <v>0</v>
      </c>
      <c r="BH18" s="85">
        <v>4</v>
      </c>
      <c r="BI18" s="85">
        <f t="shared" si="26"/>
        <v>4</v>
      </c>
      <c r="BJ18" s="85">
        <f t="shared" si="18"/>
        <v>0</v>
      </c>
      <c r="BK18" s="85">
        <v>6</v>
      </c>
      <c r="BL18" s="85">
        <v>4</v>
      </c>
      <c r="BM18" s="85">
        <f t="shared" si="27"/>
        <v>10</v>
      </c>
      <c r="BN18" s="85">
        <f t="shared" si="19"/>
        <v>1</v>
      </c>
      <c r="BO18" s="85">
        <f t="shared" si="28"/>
        <v>0.5</v>
      </c>
      <c r="BP18" s="85"/>
      <c r="BQ18" s="85"/>
    </row>
    <row r="19" spans="1:69" ht="13.5" customHeight="1" x14ac:dyDescent="0.25">
      <c r="A19" s="37">
        <v>17</v>
      </c>
      <c r="B19" s="54" t="s">
        <v>82</v>
      </c>
      <c r="C19" s="11" t="s">
        <v>83</v>
      </c>
      <c r="D19" s="37">
        <v>5</v>
      </c>
      <c r="E19" s="12">
        <v>2</v>
      </c>
      <c r="F19" s="12">
        <v>1</v>
      </c>
      <c r="G19" s="12">
        <v>2</v>
      </c>
      <c r="H19" s="12">
        <f t="shared" si="0"/>
        <v>3</v>
      </c>
      <c r="I19" s="12">
        <f t="shared" si="1"/>
        <v>0.25</v>
      </c>
      <c r="J19" s="13">
        <v>5</v>
      </c>
      <c r="K19" s="13">
        <v>0</v>
      </c>
      <c r="L19" s="12">
        <v>0</v>
      </c>
      <c r="M19" s="12">
        <f t="shared" si="2"/>
        <v>5</v>
      </c>
      <c r="N19" s="12">
        <f t="shared" si="30"/>
        <v>2.5</v>
      </c>
      <c r="O19" s="12">
        <v>4</v>
      </c>
      <c r="P19" s="12">
        <v>0</v>
      </c>
      <c r="Q19" s="12">
        <v>0</v>
      </c>
      <c r="R19" s="12">
        <f t="shared" si="4"/>
        <v>4</v>
      </c>
      <c r="S19" s="12">
        <f t="shared" si="5"/>
        <v>2</v>
      </c>
      <c r="T19" s="12">
        <v>0</v>
      </c>
      <c r="U19" s="12">
        <v>6</v>
      </c>
      <c r="V19" s="12">
        <v>0</v>
      </c>
      <c r="W19" s="12">
        <f t="shared" si="6"/>
        <v>6</v>
      </c>
      <c r="X19" s="12">
        <f t="shared" si="7"/>
        <v>-1.5</v>
      </c>
      <c r="Y19" s="12">
        <f t="shared" si="8"/>
        <v>3.25</v>
      </c>
      <c r="Z19" s="12">
        <f t="shared" si="9"/>
        <v>6.25</v>
      </c>
      <c r="AA19" s="45">
        <v>2</v>
      </c>
      <c r="AB19" s="45">
        <v>6</v>
      </c>
      <c r="AC19" s="45">
        <v>2</v>
      </c>
      <c r="AD19" s="45">
        <f t="shared" si="10"/>
        <v>8</v>
      </c>
      <c r="AE19" s="32">
        <f t="shared" si="11"/>
        <v>-1</v>
      </c>
      <c r="AF19" s="45">
        <v>0</v>
      </c>
      <c r="AG19" s="45">
        <v>0</v>
      </c>
      <c r="AH19" s="45">
        <v>10</v>
      </c>
      <c r="AI19" s="46">
        <f t="shared" si="29"/>
        <v>0</v>
      </c>
      <c r="AJ19" s="32">
        <f t="shared" si="12"/>
        <v>-2.5</v>
      </c>
      <c r="AK19" s="32">
        <f t="shared" si="13"/>
        <v>-3.5</v>
      </c>
      <c r="AL19" s="32">
        <f t="shared" si="14"/>
        <v>1.5</v>
      </c>
      <c r="AM19" s="80">
        <f t="shared" si="15"/>
        <v>7.75</v>
      </c>
      <c r="AN19" s="85">
        <v>4</v>
      </c>
      <c r="AO19" s="85">
        <v>5</v>
      </c>
      <c r="AP19" s="85">
        <v>0</v>
      </c>
      <c r="AQ19" s="85">
        <f t="shared" si="20"/>
        <v>9</v>
      </c>
      <c r="AR19" s="85">
        <f t="shared" si="21"/>
        <v>-0.5</v>
      </c>
      <c r="AS19" s="85">
        <v>5</v>
      </c>
      <c r="AT19" s="85">
        <v>2</v>
      </c>
      <c r="AU19" s="85">
        <v>0</v>
      </c>
      <c r="AV19" s="85">
        <f t="shared" si="22"/>
        <v>7</v>
      </c>
      <c r="AW19" s="85">
        <f t="shared" si="16"/>
        <v>4</v>
      </c>
      <c r="AX19" s="85">
        <v>2</v>
      </c>
      <c r="AY19" s="85">
        <v>5</v>
      </c>
      <c r="AZ19" s="85">
        <v>0</v>
      </c>
      <c r="BA19" s="85">
        <f t="shared" si="23"/>
        <v>7</v>
      </c>
      <c r="BB19" s="85">
        <f t="shared" si="24"/>
        <v>-0.5</v>
      </c>
      <c r="BC19" s="85">
        <v>0</v>
      </c>
      <c r="BD19" s="85">
        <v>7</v>
      </c>
      <c r="BE19" s="85">
        <f t="shared" si="25"/>
        <v>7</v>
      </c>
      <c r="BF19" s="85">
        <f t="shared" si="17"/>
        <v>0</v>
      </c>
      <c r="BG19" s="85">
        <v>1</v>
      </c>
      <c r="BH19" s="85">
        <v>4</v>
      </c>
      <c r="BI19" s="85">
        <f t="shared" si="26"/>
        <v>5</v>
      </c>
      <c r="BJ19" s="85">
        <f t="shared" si="18"/>
        <v>1</v>
      </c>
      <c r="BK19" s="85">
        <v>5</v>
      </c>
      <c r="BL19" s="85">
        <v>6</v>
      </c>
      <c r="BM19" s="85">
        <f t="shared" si="27"/>
        <v>11</v>
      </c>
      <c r="BN19" s="85">
        <f t="shared" si="19"/>
        <v>-0.5</v>
      </c>
      <c r="BO19" s="85">
        <f t="shared" si="28"/>
        <v>3.5</v>
      </c>
      <c r="BP19" s="85"/>
      <c r="BQ19" s="85"/>
    </row>
    <row r="20" spans="1:69" ht="13.5" customHeight="1" x14ac:dyDescent="0.25">
      <c r="A20" s="37">
        <v>18</v>
      </c>
      <c r="B20" s="54" t="s">
        <v>84</v>
      </c>
      <c r="C20" s="11" t="s">
        <v>85</v>
      </c>
      <c r="D20" s="37">
        <v>5</v>
      </c>
      <c r="E20" s="12">
        <v>1</v>
      </c>
      <c r="F20" s="12">
        <v>3</v>
      </c>
      <c r="G20" s="12">
        <v>1</v>
      </c>
      <c r="H20" s="12">
        <f t="shared" si="0"/>
        <v>4</v>
      </c>
      <c r="I20" s="12">
        <f t="shared" si="1"/>
        <v>-0.5</v>
      </c>
      <c r="J20" s="12">
        <v>3</v>
      </c>
      <c r="K20" s="12">
        <v>2</v>
      </c>
      <c r="L20" s="12">
        <v>0</v>
      </c>
      <c r="M20" s="12">
        <f t="shared" si="2"/>
        <v>5</v>
      </c>
      <c r="N20" s="12">
        <f t="shared" si="30"/>
        <v>1</v>
      </c>
      <c r="O20" s="12">
        <v>0</v>
      </c>
      <c r="P20" s="12">
        <v>3</v>
      </c>
      <c r="Q20" s="12">
        <v>1</v>
      </c>
      <c r="R20" s="12">
        <f t="shared" si="4"/>
        <v>3</v>
      </c>
      <c r="S20" s="12">
        <f t="shared" si="5"/>
        <v>-1</v>
      </c>
      <c r="T20" s="12">
        <v>0</v>
      </c>
      <c r="U20" s="12">
        <v>2</v>
      </c>
      <c r="V20" s="12">
        <v>4</v>
      </c>
      <c r="W20" s="12">
        <f t="shared" si="6"/>
        <v>2</v>
      </c>
      <c r="X20" s="12">
        <f t="shared" si="7"/>
        <v>-1.5</v>
      </c>
      <c r="Y20" s="12">
        <f t="shared" si="8"/>
        <v>-2</v>
      </c>
      <c r="Z20" s="12">
        <f t="shared" si="9"/>
        <v>1</v>
      </c>
      <c r="AA20" s="45">
        <v>2</v>
      </c>
      <c r="AB20" s="45">
        <v>3</v>
      </c>
      <c r="AC20" s="45">
        <v>5</v>
      </c>
      <c r="AD20" s="45">
        <f t="shared" si="10"/>
        <v>5</v>
      </c>
      <c r="AE20" s="32">
        <f t="shared" si="11"/>
        <v>-1</v>
      </c>
      <c r="AF20" s="45">
        <v>2</v>
      </c>
      <c r="AG20" s="45">
        <v>3</v>
      </c>
      <c r="AH20" s="45">
        <v>5</v>
      </c>
      <c r="AI20" s="46">
        <f t="shared" si="29"/>
        <v>5</v>
      </c>
      <c r="AJ20" s="32">
        <f t="shared" si="12"/>
        <v>-1</v>
      </c>
      <c r="AK20" s="32">
        <f t="shared" si="13"/>
        <v>-2</v>
      </c>
      <c r="AL20" s="32">
        <f t="shared" si="14"/>
        <v>3</v>
      </c>
      <c r="AM20" s="80">
        <f t="shared" si="15"/>
        <v>4</v>
      </c>
      <c r="AN20" s="85">
        <v>3</v>
      </c>
      <c r="AO20" s="85">
        <v>6</v>
      </c>
      <c r="AP20" s="85">
        <v>0</v>
      </c>
      <c r="AQ20" s="85">
        <f t="shared" si="20"/>
        <v>9</v>
      </c>
      <c r="AR20" s="85">
        <f t="shared" si="21"/>
        <v>-1.5</v>
      </c>
      <c r="AS20" s="85">
        <v>1</v>
      </c>
      <c r="AT20" s="85">
        <v>4</v>
      </c>
      <c r="AU20" s="85">
        <v>2</v>
      </c>
      <c r="AV20" s="85">
        <f t="shared" si="22"/>
        <v>5</v>
      </c>
      <c r="AW20" s="85">
        <f t="shared" si="16"/>
        <v>-2</v>
      </c>
      <c r="AX20" s="85">
        <v>4</v>
      </c>
      <c r="AY20" s="85">
        <v>3</v>
      </c>
      <c r="AZ20" s="85">
        <v>0</v>
      </c>
      <c r="BA20" s="85">
        <f t="shared" si="23"/>
        <v>7</v>
      </c>
      <c r="BB20" s="85">
        <f t="shared" si="24"/>
        <v>2.5</v>
      </c>
      <c r="BC20" s="85">
        <v>1</v>
      </c>
      <c r="BD20" s="85">
        <v>6</v>
      </c>
      <c r="BE20" s="85">
        <f t="shared" si="25"/>
        <v>7</v>
      </c>
      <c r="BF20" s="85">
        <f t="shared" si="17"/>
        <v>0.5</v>
      </c>
      <c r="BG20" s="85">
        <v>0</v>
      </c>
      <c r="BH20" s="85">
        <v>4</v>
      </c>
      <c r="BI20" s="85">
        <f t="shared" si="26"/>
        <v>4</v>
      </c>
      <c r="BJ20" s="85">
        <f t="shared" si="18"/>
        <v>0</v>
      </c>
      <c r="BK20" s="85">
        <v>0</v>
      </c>
      <c r="BL20" s="85">
        <v>4</v>
      </c>
      <c r="BM20" s="85">
        <f t="shared" si="27"/>
        <v>4</v>
      </c>
      <c r="BN20" s="85">
        <f t="shared" si="19"/>
        <v>-2</v>
      </c>
      <c r="BO20" s="85">
        <f t="shared" si="28"/>
        <v>-2.5</v>
      </c>
      <c r="BP20" s="85"/>
      <c r="BQ20" s="85"/>
    </row>
    <row r="21" spans="1:69" ht="13.5" customHeight="1" x14ac:dyDescent="0.25">
      <c r="A21" s="37">
        <v>19</v>
      </c>
      <c r="B21" s="54" t="s">
        <v>86</v>
      </c>
      <c r="C21" s="11" t="s">
        <v>87</v>
      </c>
      <c r="D21" s="37">
        <v>5</v>
      </c>
      <c r="E21" s="12">
        <v>2</v>
      </c>
      <c r="F21" s="12">
        <v>3</v>
      </c>
      <c r="G21" s="12">
        <v>0</v>
      </c>
      <c r="H21" s="12">
        <f t="shared" si="0"/>
        <v>5</v>
      </c>
      <c r="I21" s="12">
        <f t="shared" si="1"/>
        <v>0.25</v>
      </c>
      <c r="J21" s="13">
        <v>5</v>
      </c>
      <c r="K21" s="13">
        <v>0</v>
      </c>
      <c r="L21" s="12">
        <v>0</v>
      </c>
      <c r="M21" s="12">
        <f t="shared" si="2"/>
        <v>5</v>
      </c>
      <c r="N21" s="12">
        <f t="shared" si="30"/>
        <v>2.5</v>
      </c>
      <c r="O21" s="12">
        <v>2</v>
      </c>
      <c r="P21" s="12">
        <v>2</v>
      </c>
      <c r="Q21" s="12">
        <v>0</v>
      </c>
      <c r="R21" s="12">
        <f t="shared" si="4"/>
        <v>4</v>
      </c>
      <c r="S21" s="12">
        <f t="shared" si="5"/>
        <v>0.5</v>
      </c>
      <c r="T21" s="12">
        <v>1</v>
      </c>
      <c r="U21" s="12">
        <v>4</v>
      </c>
      <c r="V21" s="12">
        <v>1</v>
      </c>
      <c r="W21" s="12">
        <f t="shared" si="6"/>
        <v>5</v>
      </c>
      <c r="X21" s="12">
        <f t="shared" si="7"/>
        <v>-0.75</v>
      </c>
      <c r="Y21" s="12">
        <f t="shared" si="8"/>
        <v>2.5</v>
      </c>
      <c r="Z21" s="12">
        <f t="shared" si="9"/>
        <v>5.5</v>
      </c>
      <c r="AA21" s="45">
        <v>3</v>
      </c>
      <c r="AB21" s="45">
        <v>3</v>
      </c>
      <c r="AC21" s="45">
        <v>2</v>
      </c>
      <c r="AD21" s="45">
        <f t="shared" si="10"/>
        <v>6</v>
      </c>
      <c r="AE21" s="32">
        <f t="shared" si="11"/>
        <v>0.25</v>
      </c>
      <c r="AF21" s="45">
        <v>4</v>
      </c>
      <c r="AG21" s="45">
        <v>6</v>
      </c>
      <c r="AH21" s="45">
        <v>0</v>
      </c>
      <c r="AI21" s="46">
        <f t="shared" si="29"/>
        <v>10</v>
      </c>
      <c r="AJ21" s="32">
        <f t="shared" si="12"/>
        <v>0.5</v>
      </c>
      <c r="AK21" s="32">
        <f t="shared" si="13"/>
        <v>0.75</v>
      </c>
      <c r="AL21" s="32">
        <f t="shared" si="14"/>
        <v>5.75</v>
      </c>
      <c r="AM21" s="80">
        <f t="shared" si="15"/>
        <v>11.25</v>
      </c>
      <c r="AN21" s="85">
        <v>5</v>
      </c>
      <c r="AO21" s="85">
        <v>4</v>
      </c>
      <c r="AP21" s="85">
        <v>0</v>
      </c>
      <c r="AQ21" s="85">
        <f t="shared" si="20"/>
        <v>9</v>
      </c>
      <c r="AR21" s="85">
        <f t="shared" si="21"/>
        <v>0.5</v>
      </c>
      <c r="AS21" s="85">
        <v>5</v>
      </c>
      <c r="AT21" s="85">
        <v>2</v>
      </c>
      <c r="AU21" s="85">
        <v>0</v>
      </c>
      <c r="AV21" s="85">
        <f t="shared" si="22"/>
        <v>7</v>
      </c>
      <c r="AW21" s="85">
        <f t="shared" si="16"/>
        <v>4</v>
      </c>
      <c r="AX21" s="85">
        <v>5</v>
      </c>
      <c r="AY21" s="85">
        <v>2</v>
      </c>
      <c r="AZ21" s="85">
        <v>0</v>
      </c>
      <c r="BA21" s="85">
        <f t="shared" si="23"/>
        <v>7</v>
      </c>
      <c r="BB21" s="85">
        <f t="shared" si="24"/>
        <v>4</v>
      </c>
      <c r="BC21" s="85">
        <v>2</v>
      </c>
      <c r="BD21" s="85">
        <v>5</v>
      </c>
      <c r="BE21" s="85">
        <f t="shared" si="25"/>
        <v>7</v>
      </c>
      <c r="BF21" s="85">
        <f t="shared" si="17"/>
        <v>1</v>
      </c>
      <c r="BG21" s="85">
        <v>3</v>
      </c>
      <c r="BH21" s="85">
        <v>4</v>
      </c>
      <c r="BI21" s="85">
        <f t="shared" si="26"/>
        <v>7</v>
      </c>
      <c r="BJ21" s="85">
        <f t="shared" si="18"/>
        <v>3</v>
      </c>
      <c r="BK21" s="85">
        <v>5</v>
      </c>
      <c r="BL21" s="85">
        <v>6</v>
      </c>
      <c r="BM21" s="85">
        <f t="shared" si="27"/>
        <v>11</v>
      </c>
      <c r="BN21" s="85">
        <f t="shared" si="19"/>
        <v>-0.5</v>
      </c>
      <c r="BO21" s="85">
        <f t="shared" si="28"/>
        <v>12</v>
      </c>
      <c r="BP21" s="85"/>
      <c r="BQ21" s="85"/>
    </row>
    <row r="22" spans="1:69" ht="13.5" customHeight="1" x14ac:dyDescent="0.25">
      <c r="A22" s="37">
        <v>20</v>
      </c>
      <c r="B22" s="57" t="s">
        <v>88</v>
      </c>
      <c r="C22" s="15" t="s">
        <v>89</v>
      </c>
      <c r="D22" s="67">
        <v>6</v>
      </c>
      <c r="E22" s="12">
        <v>1</v>
      </c>
      <c r="F22" s="12">
        <v>3</v>
      </c>
      <c r="G22" s="12">
        <v>1</v>
      </c>
      <c r="H22" s="12">
        <f t="shared" si="0"/>
        <v>4</v>
      </c>
      <c r="I22" s="12">
        <f t="shared" si="1"/>
        <v>-0.5</v>
      </c>
      <c r="J22" s="13">
        <v>3</v>
      </c>
      <c r="K22" s="13">
        <v>1</v>
      </c>
      <c r="L22" s="12">
        <v>1</v>
      </c>
      <c r="M22" s="12">
        <f t="shared" si="2"/>
        <v>4</v>
      </c>
      <c r="N22" s="12">
        <f t="shared" si="30"/>
        <v>1</v>
      </c>
      <c r="O22" s="12">
        <v>4</v>
      </c>
      <c r="P22" s="12">
        <v>0</v>
      </c>
      <c r="Q22" s="12">
        <v>1</v>
      </c>
      <c r="R22" s="12">
        <f t="shared" si="4"/>
        <v>4</v>
      </c>
      <c r="S22" s="12">
        <f t="shared" si="5"/>
        <v>1.75</v>
      </c>
      <c r="T22" s="12">
        <v>0</v>
      </c>
      <c r="U22" s="12">
        <v>3</v>
      </c>
      <c r="V22" s="12">
        <v>3</v>
      </c>
      <c r="W22" s="12">
        <f t="shared" si="6"/>
        <v>3</v>
      </c>
      <c r="X22" s="12">
        <f t="shared" si="7"/>
        <v>-1.5</v>
      </c>
      <c r="Y22" s="12">
        <f t="shared" si="8"/>
        <v>0.75</v>
      </c>
      <c r="Z22" s="12">
        <f t="shared" si="9"/>
        <v>3.75</v>
      </c>
      <c r="AA22" s="45">
        <v>1</v>
      </c>
      <c r="AB22" s="45">
        <v>8</v>
      </c>
      <c r="AC22" s="45">
        <v>1</v>
      </c>
      <c r="AD22" s="45">
        <f t="shared" si="10"/>
        <v>9</v>
      </c>
      <c r="AE22" s="32">
        <f t="shared" si="11"/>
        <v>-1.75</v>
      </c>
      <c r="AF22" s="45">
        <v>4</v>
      </c>
      <c r="AG22" s="45">
        <v>2</v>
      </c>
      <c r="AH22" s="45">
        <v>4</v>
      </c>
      <c r="AI22" s="46">
        <f t="shared" si="29"/>
        <v>6</v>
      </c>
      <c r="AJ22" s="32">
        <f t="shared" si="12"/>
        <v>0.5</v>
      </c>
      <c r="AK22" s="32">
        <f t="shared" si="13"/>
        <v>-1.25</v>
      </c>
      <c r="AL22" s="32">
        <f t="shared" si="14"/>
        <v>3.75</v>
      </c>
      <c r="AM22" s="80">
        <f t="shared" si="15"/>
        <v>7.5</v>
      </c>
      <c r="AN22" s="85">
        <v>6</v>
      </c>
      <c r="AO22" s="85">
        <v>1</v>
      </c>
      <c r="AP22" s="85">
        <v>2</v>
      </c>
      <c r="AQ22" s="85">
        <f t="shared" si="20"/>
        <v>7</v>
      </c>
      <c r="AR22" s="85">
        <f t="shared" si="21"/>
        <v>1.5</v>
      </c>
      <c r="AS22" s="85">
        <v>0</v>
      </c>
      <c r="AT22" s="85">
        <v>1</v>
      </c>
      <c r="AU22" s="85">
        <v>6</v>
      </c>
      <c r="AV22" s="85">
        <f t="shared" si="22"/>
        <v>1</v>
      </c>
      <c r="AW22" s="85">
        <f t="shared" si="16"/>
        <v>-3.5</v>
      </c>
      <c r="AX22" s="85">
        <v>3</v>
      </c>
      <c r="AY22" s="85">
        <v>4</v>
      </c>
      <c r="AZ22" s="85">
        <v>0</v>
      </c>
      <c r="BA22" s="85">
        <f t="shared" si="23"/>
        <v>7</v>
      </c>
      <c r="BB22" s="85">
        <f t="shared" si="24"/>
        <v>1</v>
      </c>
      <c r="BC22" s="85">
        <v>3</v>
      </c>
      <c r="BD22" s="85">
        <v>4</v>
      </c>
      <c r="BE22" s="85">
        <f t="shared" si="25"/>
        <v>7</v>
      </c>
      <c r="BF22" s="85">
        <f t="shared" si="17"/>
        <v>1.5</v>
      </c>
      <c r="BG22" s="85">
        <v>2</v>
      </c>
      <c r="BH22" s="85">
        <v>11</v>
      </c>
      <c r="BI22" s="85">
        <f t="shared" si="26"/>
        <v>13</v>
      </c>
      <c r="BJ22" s="85">
        <f t="shared" si="18"/>
        <v>2</v>
      </c>
      <c r="BK22" s="85">
        <v>6</v>
      </c>
      <c r="BL22" s="85">
        <v>2</v>
      </c>
      <c r="BM22" s="85">
        <f t="shared" si="27"/>
        <v>8</v>
      </c>
      <c r="BN22" s="85">
        <f t="shared" si="19"/>
        <v>2</v>
      </c>
      <c r="BO22" s="85">
        <f t="shared" si="28"/>
        <v>4.5</v>
      </c>
      <c r="BP22" s="85"/>
      <c r="BQ22" s="85"/>
    </row>
    <row r="23" spans="1:69" ht="13.5" customHeight="1" x14ac:dyDescent="0.25">
      <c r="A23" s="37">
        <v>21</v>
      </c>
      <c r="B23" s="57" t="s">
        <v>90</v>
      </c>
      <c r="C23" s="15" t="s">
        <v>91</v>
      </c>
      <c r="D23" s="67">
        <v>6</v>
      </c>
      <c r="E23" s="12">
        <v>2</v>
      </c>
      <c r="F23" s="12">
        <v>1</v>
      </c>
      <c r="G23" s="12">
        <v>2</v>
      </c>
      <c r="H23" s="12">
        <f t="shared" si="0"/>
        <v>3</v>
      </c>
      <c r="I23" s="12">
        <f t="shared" si="1"/>
        <v>0.25</v>
      </c>
      <c r="J23" s="13">
        <v>4</v>
      </c>
      <c r="K23" s="13">
        <v>0</v>
      </c>
      <c r="L23" s="12">
        <v>1</v>
      </c>
      <c r="M23" s="12">
        <f t="shared" si="2"/>
        <v>4</v>
      </c>
      <c r="N23" s="12">
        <f t="shared" si="30"/>
        <v>1.75</v>
      </c>
      <c r="O23" s="12">
        <v>3</v>
      </c>
      <c r="P23" s="12">
        <v>1</v>
      </c>
      <c r="Q23" s="12">
        <v>1</v>
      </c>
      <c r="R23" s="12">
        <f t="shared" si="4"/>
        <v>4</v>
      </c>
      <c r="S23" s="12">
        <f t="shared" si="5"/>
        <v>1</v>
      </c>
      <c r="T23" s="12">
        <v>2</v>
      </c>
      <c r="U23" s="12">
        <v>4</v>
      </c>
      <c r="V23" s="12">
        <v>0</v>
      </c>
      <c r="W23" s="12">
        <f t="shared" si="6"/>
        <v>6</v>
      </c>
      <c r="X23" s="12">
        <f t="shared" si="7"/>
        <v>0</v>
      </c>
      <c r="Y23" s="12">
        <f t="shared" si="8"/>
        <v>3</v>
      </c>
      <c r="Z23" s="12">
        <f t="shared" si="9"/>
        <v>6</v>
      </c>
      <c r="AA23" s="45">
        <v>0</v>
      </c>
      <c r="AB23" s="45">
        <v>4</v>
      </c>
      <c r="AC23" s="45">
        <v>6</v>
      </c>
      <c r="AD23" s="45">
        <f t="shared" si="10"/>
        <v>4</v>
      </c>
      <c r="AE23" s="32">
        <f t="shared" si="11"/>
        <v>-2.5</v>
      </c>
      <c r="AF23" s="45">
        <v>6</v>
      </c>
      <c r="AG23" s="45">
        <v>2</v>
      </c>
      <c r="AH23" s="45">
        <v>2</v>
      </c>
      <c r="AI23" s="46">
        <f t="shared" si="29"/>
        <v>8</v>
      </c>
      <c r="AJ23" s="32">
        <f t="shared" si="12"/>
        <v>2</v>
      </c>
      <c r="AK23" s="32">
        <f t="shared" si="13"/>
        <v>-0.5</v>
      </c>
      <c r="AL23" s="32">
        <f t="shared" si="14"/>
        <v>4.5</v>
      </c>
      <c r="AM23" s="80">
        <f t="shared" si="15"/>
        <v>10.5</v>
      </c>
      <c r="AN23" s="85">
        <v>8</v>
      </c>
      <c r="AO23" s="85">
        <v>1</v>
      </c>
      <c r="AP23" s="85">
        <v>0</v>
      </c>
      <c r="AQ23" s="85">
        <f t="shared" si="20"/>
        <v>9</v>
      </c>
      <c r="AR23" s="85">
        <f t="shared" si="21"/>
        <v>3.5</v>
      </c>
      <c r="AS23" s="85">
        <v>2</v>
      </c>
      <c r="AT23" s="85">
        <v>5</v>
      </c>
      <c r="AU23" s="85">
        <v>0</v>
      </c>
      <c r="AV23" s="85">
        <f t="shared" si="22"/>
        <v>7</v>
      </c>
      <c r="AW23" s="85">
        <f t="shared" si="16"/>
        <v>-0.5</v>
      </c>
      <c r="AX23" s="85">
        <v>1</v>
      </c>
      <c r="AY23" s="85">
        <v>6</v>
      </c>
      <c r="AZ23" s="85">
        <v>0</v>
      </c>
      <c r="BA23" s="85">
        <f t="shared" si="23"/>
        <v>7</v>
      </c>
      <c r="BB23" s="85">
        <f t="shared" si="24"/>
        <v>-2</v>
      </c>
      <c r="BC23" s="85">
        <v>3</v>
      </c>
      <c r="BD23" s="85">
        <v>4</v>
      </c>
      <c r="BE23" s="85">
        <f t="shared" si="25"/>
        <v>7</v>
      </c>
      <c r="BF23" s="85">
        <f t="shared" si="17"/>
        <v>1.5</v>
      </c>
      <c r="BG23" s="85">
        <v>0</v>
      </c>
      <c r="BH23" s="85">
        <v>2</v>
      </c>
      <c r="BI23" s="85">
        <f t="shared" si="26"/>
        <v>2</v>
      </c>
      <c r="BJ23" s="85">
        <f t="shared" si="18"/>
        <v>0</v>
      </c>
      <c r="BK23" s="85">
        <v>7</v>
      </c>
      <c r="BL23" s="85">
        <v>8</v>
      </c>
      <c r="BM23" s="85">
        <f t="shared" si="27"/>
        <v>15</v>
      </c>
      <c r="BN23" s="85">
        <f t="shared" si="19"/>
        <v>-0.5</v>
      </c>
      <c r="BO23" s="85">
        <f t="shared" si="28"/>
        <v>2</v>
      </c>
      <c r="BP23" s="85"/>
      <c r="BQ23" s="85"/>
    </row>
    <row r="24" spans="1:69" ht="13.5" customHeight="1" x14ac:dyDescent="0.25">
      <c r="A24" s="37">
        <v>22</v>
      </c>
      <c r="B24" s="57" t="s">
        <v>92</v>
      </c>
      <c r="C24" s="15" t="s">
        <v>93</v>
      </c>
      <c r="D24" s="67">
        <v>6</v>
      </c>
      <c r="E24" s="12">
        <v>1</v>
      </c>
      <c r="F24" s="12">
        <v>3</v>
      </c>
      <c r="G24" s="12">
        <v>1</v>
      </c>
      <c r="H24" s="12">
        <f t="shared" si="0"/>
        <v>4</v>
      </c>
      <c r="I24" s="12">
        <f t="shared" si="1"/>
        <v>-0.5</v>
      </c>
      <c r="J24" s="12">
        <v>2</v>
      </c>
      <c r="K24" s="12">
        <v>0</v>
      </c>
      <c r="L24" s="12">
        <v>3</v>
      </c>
      <c r="M24" s="12">
        <f t="shared" si="2"/>
        <v>2</v>
      </c>
      <c r="N24" s="12">
        <f t="shared" si="30"/>
        <v>0.25</v>
      </c>
      <c r="O24" s="12">
        <v>3</v>
      </c>
      <c r="P24" s="12">
        <v>0</v>
      </c>
      <c r="Q24" s="12">
        <v>1</v>
      </c>
      <c r="R24" s="12">
        <f t="shared" si="4"/>
        <v>3</v>
      </c>
      <c r="S24" s="12">
        <f t="shared" si="5"/>
        <v>1.25</v>
      </c>
      <c r="T24" s="12">
        <v>0</v>
      </c>
      <c r="U24" s="12">
        <v>4</v>
      </c>
      <c r="V24" s="12">
        <v>2</v>
      </c>
      <c r="W24" s="12">
        <f t="shared" si="6"/>
        <v>4</v>
      </c>
      <c r="X24" s="12">
        <f t="shared" si="7"/>
        <v>-1.5</v>
      </c>
      <c r="Y24" s="12">
        <f t="shared" si="8"/>
        <v>-0.5</v>
      </c>
      <c r="Z24" s="12">
        <f t="shared" si="9"/>
        <v>2.5</v>
      </c>
      <c r="AA24" s="45">
        <v>2</v>
      </c>
      <c r="AB24" s="45">
        <v>4</v>
      </c>
      <c r="AC24" s="45">
        <v>4</v>
      </c>
      <c r="AD24" s="45">
        <f t="shared" si="10"/>
        <v>6</v>
      </c>
      <c r="AE24" s="32">
        <f t="shared" si="11"/>
        <v>-1</v>
      </c>
      <c r="AF24" s="45">
        <v>3</v>
      </c>
      <c r="AG24" s="45">
        <v>2</v>
      </c>
      <c r="AH24" s="45">
        <v>5</v>
      </c>
      <c r="AI24" s="46">
        <f t="shared" si="29"/>
        <v>5</v>
      </c>
      <c r="AJ24" s="32">
        <f t="shared" si="12"/>
        <v>-0.25</v>
      </c>
      <c r="AK24" s="32">
        <f t="shared" si="13"/>
        <v>-1.25</v>
      </c>
      <c r="AL24" s="32">
        <f t="shared" si="14"/>
        <v>3.75</v>
      </c>
      <c r="AM24" s="80">
        <f t="shared" si="15"/>
        <v>6.25</v>
      </c>
      <c r="AN24" s="85">
        <v>4</v>
      </c>
      <c r="AO24" s="85">
        <v>5</v>
      </c>
      <c r="AP24" s="85">
        <v>0</v>
      </c>
      <c r="AQ24" s="85">
        <f t="shared" si="20"/>
        <v>9</v>
      </c>
      <c r="AR24" s="85">
        <f t="shared" si="21"/>
        <v>-0.5</v>
      </c>
      <c r="AS24" s="85">
        <v>2</v>
      </c>
      <c r="AT24" s="85">
        <v>4</v>
      </c>
      <c r="AU24" s="85">
        <v>1</v>
      </c>
      <c r="AV24" s="85">
        <f t="shared" si="22"/>
        <v>6</v>
      </c>
      <c r="AW24" s="85">
        <f t="shared" si="16"/>
        <v>-0.5</v>
      </c>
      <c r="AX24" s="85">
        <v>2</v>
      </c>
      <c r="AY24" s="85">
        <v>5</v>
      </c>
      <c r="AZ24" s="85">
        <v>0</v>
      </c>
      <c r="BA24" s="85">
        <f t="shared" si="23"/>
        <v>7</v>
      </c>
      <c r="BB24" s="85">
        <f t="shared" si="24"/>
        <v>-0.5</v>
      </c>
      <c r="BC24" s="85">
        <v>1</v>
      </c>
      <c r="BD24" s="85">
        <v>6</v>
      </c>
      <c r="BE24" s="85">
        <f t="shared" si="25"/>
        <v>7</v>
      </c>
      <c r="BF24" s="85">
        <f t="shared" si="17"/>
        <v>0.5</v>
      </c>
      <c r="BG24" s="85">
        <v>0</v>
      </c>
      <c r="BH24" s="85">
        <v>3</v>
      </c>
      <c r="BI24" s="85">
        <f t="shared" si="26"/>
        <v>3</v>
      </c>
      <c r="BJ24" s="85">
        <f t="shared" si="18"/>
        <v>0</v>
      </c>
      <c r="BK24" s="85">
        <v>1</v>
      </c>
      <c r="BL24" s="85">
        <v>6</v>
      </c>
      <c r="BM24" s="85">
        <f t="shared" si="27"/>
        <v>7</v>
      </c>
      <c r="BN24" s="85">
        <f t="shared" si="19"/>
        <v>-2.5</v>
      </c>
      <c r="BO24" s="85">
        <f t="shared" si="28"/>
        <v>-3.5</v>
      </c>
      <c r="BP24" s="85"/>
      <c r="BQ24" s="85"/>
    </row>
    <row r="25" spans="1:69" ht="13.5" customHeight="1" x14ac:dyDescent="0.25">
      <c r="A25" s="37">
        <v>23</v>
      </c>
      <c r="B25" s="57" t="s">
        <v>94</v>
      </c>
      <c r="C25" s="15" t="s">
        <v>95</v>
      </c>
      <c r="D25" s="67">
        <v>6</v>
      </c>
      <c r="E25" s="12">
        <v>2</v>
      </c>
      <c r="F25" s="12">
        <v>2</v>
      </c>
      <c r="G25" s="12">
        <v>1</v>
      </c>
      <c r="H25" s="12">
        <f t="shared" si="0"/>
        <v>4</v>
      </c>
      <c r="I25" s="12">
        <f t="shared" si="1"/>
        <v>0.25</v>
      </c>
      <c r="J25" s="12">
        <v>5</v>
      </c>
      <c r="K25" s="12">
        <v>0</v>
      </c>
      <c r="L25" s="12">
        <v>0</v>
      </c>
      <c r="M25" s="12">
        <f t="shared" si="2"/>
        <v>5</v>
      </c>
      <c r="N25" s="12">
        <f t="shared" si="30"/>
        <v>2.5</v>
      </c>
      <c r="O25" s="12">
        <v>4</v>
      </c>
      <c r="P25" s="12">
        <v>0</v>
      </c>
      <c r="Q25" s="12">
        <v>0</v>
      </c>
      <c r="R25" s="12">
        <f t="shared" si="4"/>
        <v>4</v>
      </c>
      <c r="S25" s="12">
        <f t="shared" si="5"/>
        <v>2</v>
      </c>
      <c r="T25" s="12">
        <v>0</v>
      </c>
      <c r="U25" s="12">
        <v>2</v>
      </c>
      <c r="V25" s="12">
        <v>4</v>
      </c>
      <c r="W25" s="12">
        <f t="shared" si="6"/>
        <v>2</v>
      </c>
      <c r="X25" s="12">
        <f t="shared" si="7"/>
        <v>-1.5</v>
      </c>
      <c r="Y25" s="12">
        <f t="shared" si="8"/>
        <v>3.25</v>
      </c>
      <c r="Z25" s="12">
        <f t="shared" si="9"/>
        <v>6.25</v>
      </c>
      <c r="AA25" s="45">
        <v>4</v>
      </c>
      <c r="AB25" s="45">
        <v>4</v>
      </c>
      <c r="AC25" s="45">
        <v>2</v>
      </c>
      <c r="AD25" s="45">
        <f t="shared" si="10"/>
        <v>8</v>
      </c>
      <c r="AE25" s="32">
        <f t="shared" si="11"/>
        <v>0.5</v>
      </c>
      <c r="AF25" s="45">
        <v>3</v>
      </c>
      <c r="AG25" s="45">
        <v>2</v>
      </c>
      <c r="AH25" s="45">
        <v>5</v>
      </c>
      <c r="AI25" s="46">
        <f t="shared" si="29"/>
        <v>5</v>
      </c>
      <c r="AJ25" s="32">
        <f t="shared" si="12"/>
        <v>-0.25</v>
      </c>
      <c r="AK25" s="32">
        <f t="shared" si="13"/>
        <v>0.25</v>
      </c>
      <c r="AL25" s="32">
        <f t="shared" si="14"/>
        <v>5.25</v>
      </c>
      <c r="AM25" s="80">
        <f t="shared" si="15"/>
        <v>11.5</v>
      </c>
      <c r="AN25" s="85">
        <v>4</v>
      </c>
      <c r="AO25" s="85">
        <v>5</v>
      </c>
      <c r="AP25" s="85">
        <v>0</v>
      </c>
      <c r="AQ25" s="85">
        <f t="shared" si="20"/>
        <v>9</v>
      </c>
      <c r="AR25" s="85">
        <f t="shared" si="21"/>
        <v>-0.5</v>
      </c>
      <c r="AS25" s="85">
        <v>4</v>
      </c>
      <c r="AT25" s="85">
        <v>3</v>
      </c>
      <c r="AU25" s="85">
        <v>0</v>
      </c>
      <c r="AV25" s="85">
        <f t="shared" si="22"/>
        <v>7</v>
      </c>
      <c r="AW25" s="85">
        <f t="shared" si="16"/>
        <v>2.5</v>
      </c>
      <c r="AX25" s="85">
        <v>5</v>
      </c>
      <c r="AY25" s="85">
        <v>2</v>
      </c>
      <c r="AZ25" s="85">
        <v>0</v>
      </c>
      <c r="BA25" s="85">
        <f t="shared" si="23"/>
        <v>7</v>
      </c>
      <c r="BB25" s="85">
        <f t="shared" si="24"/>
        <v>4</v>
      </c>
      <c r="BC25" s="85">
        <v>3</v>
      </c>
      <c r="BD25" s="85">
        <v>4</v>
      </c>
      <c r="BE25" s="85">
        <f t="shared" si="25"/>
        <v>7</v>
      </c>
      <c r="BF25" s="85">
        <f t="shared" si="17"/>
        <v>1.5</v>
      </c>
      <c r="BG25" s="85">
        <v>0</v>
      </c>
      <c r="BH25" s="85">
        <v>4</v>
      </c>
      <c r="BI25" s="85">
        <f t="shared" si="26"/>
        <v>4</v>
      </c>
      <c r="BJ25" s="85">
        <f t="shared" si="18"/>
        <v>0</v>
      </c>
      <c r="BK25" s="85">
        <v>8</v>
      </c>
      <c r="BL25" s="85">
        <v>5</v>
      </c>
      <c r="BM25" s="85">
        <f t="shared" si="27"/>
        <v>13</v>
      </c>
      <c r="BN25" s="85">
        <f t="shared" si="19"/>
        <v>1.5</v>
      </c>
      <c r="BO25" s="85">
        <f t="shared" si="28"/>
        <v>9</v>
      </c>
      <c r="BP25" s="85"/>
      <c r="BQ25" s="85"/>
    </row>
    <row r="26" spans="1:69" ht="13.5" customHeight="1" x14ac:dyDescent="0.25">
      <c r="A26" s="37">
        <v>24</v>
      </c>
      <c r="B26" s="54" t="s">
        <v>96</v>
      </c>
      <c r="C26" s="11" t="s">
        <v>97</v>
      </c>
      <c r="D26" s="37">
        <v>7</v>
      </c>
      <c r="E26" s="12">
        <v>3</v>
      </c>
      <c r="F26" s="12">
        <v>2</v>
      </c>
      <c r="G26" s="12">
        <v>0</v>
      </c>
      <c r="H26" s="12">
        <f t="shared" si="0"/>
        <v>5</v>
      </c>
      <c r="I26" s="12">
        <f t="shared" si="1"/>
        <v>1</v>
      </c>
      <c r="J26" s="13">
        <v>4</v>
      </c>
      <c r="K26" s="13">
        <v>1</v>
      </c>
      <c r="L26" s="12">
        <v>0</v>
      </c>
      <c r="M26" s="12">
        <f t="shared" si="2"/>
        <v>5</v>
      </c>
      <c r="N26" s="12">
        <f t="shared" si="30"/>
        <v>1.75</v>
      </c>
      <c r="O26" s="12">
        <v>4</v>
      </c>
      <c r="P26" s="12">
        <v>0</v>
      </c>
      <c r="Q26" s="12">
        <v>0</v>
      </c>
      <c r="R26" s="12">
        <f t="shared" si="4"/>
        <v>4</v>
      </c>
      <c r="S26" s="12">
        <f t="shared" si="5"/>
        <v>2</v>
      </c>
      <c r="T26" s="12">
        <v>1</v>
      </c>
      <c r="U26" s="12">
        <v>4</v>
      </c>
      <c r="V26" s="12">
        <v>1</v>
      </c>
      <c r="W26" s="12">
        <f t="shared" si="6"/>
        <v>5</v>
      </c>
      <c r="X26" s="12">
        <f t="shared" si="7"/>
        <v>-0.75</v>
      </c>
      <c r="Y26" s="12">
        <f t="shared" si="8"/>
        <v>4</v>
      </c>
      <c r="Z26" s="12">
        <f t="shared" si="9"/>
        <v>7</v>
      </c>
      <c r="AA26" s="45">
        <v>0</v>
      </c>
      <c r="AB26" s="45">
        <v>4</v>
      </c>
      <c r="AC26" s="45">
        <v>6</v>
      </c>
      <c r="AD26" s="45">
        <f t="shared" si="10"/>
        <v>4</v>
      </c>
      <c r="AE26" s="32">
        <f t="shared" si="11"/>
        <v>-2.5</v>
      </c>
      <c r="AF26" s="45">
        <v>3</v>
      </c>
      <c r="AG26" s="45">
        <v>2</v>
      </c>
      <c r="AH26" s="45">
        <v>5</v>
      </c>
      <c r="AI26" s="46">
        <f t="shared" si="29"/>
        <v>5</v>
      </c>
      <c r="AJ26" s="32">
        <f t="shared" si="12"/>
        <v>-0.25</v>
      </c>
      <c r="AK26" s="32">
        <f t="shared" si="13"/>
        <v>-2.75</v>
      </c>
      <c r="AL26" s="32">
        <f t="shared" si="14"/>
        <v>2.25</v>
      </c>
      <c r="AM26" s="80">
        <f t="shared" si="15"/>
        <v>9.25</v>
      </c>
      <c r="AN26" s="85">
        <v>5</v>
      </c>
      <c r="AO26" s="85">
        <v>4</v>
      </c>
      <c r="AP26" s="85">
        <v>0</v>
      </c>
      <c r="AQ26" s="85">
        <f t="shared" si="20"/>
        <v>9</v>
      </c>
      <c r="AR26" s="85">
        <f t="shared" si="21"/>
        <v>0.5</v>
      </c>
      <c r="AS26" s="85">
        <v>2</v>
      </c>
      <c r="AT26" s="85">
        <v>5</v>
      </c>
      <c r="AU26" s="85">
        <v>0</v>
      </c>
      <c r="AV26" s="85">
        <f t="shared" si="22"/>
        <v>7</v>
      </c>
      <c r="AW26" s="85">
        <f t="shared" si="16"/>
        <v>-0.5</v>
      </c>
      <c r="AX26" s="85">
        <v>3</v>
      </c>
      <c r="AY26" s="85">
        <v>4</v>
      </c>
      <c r="AZ26" s="85">
        <v>0</v>
      </c>
      <c r="BA26" s="85">
        <f t="shared" si="23"/>
        <v>7</v>
      </c>
      <c r="BB26" s="85">
        <f t="shared" si="24"/>
        <v>1</v>
      </c>
      <c r="BC26" s="85">
        <v>2</v>
      </c>
      <c r="BD26" s="85">
        <v>5</v>
      </c>
      <c r="BE26" s="85">
        <f t="shared" si="25"/>
        <v>7</v>
      </c>
      <c r="BF26" s="85">
        <f t="shared" si="17"/>
        <v>1</v>
      </c>
      <c r="BG26" s="85">
        <v>1</v>
      </c>
      <c r="BH26" s="85">
        <v>3</v>
      </c>
      <c r="BI26" s="85">
        <f t="shared" si="26"/>
        <v>4</v>
      </c>
      <c r="BJ26" s="85">
        <f t="shared" si="18"/>
        <v>1</v>
      </c>
      <c r="BK26" s="85">
        <v>7</v>
      </c>
      <c r="BL26" s="85">
        <v>6</v>
      </c>
      <c r="BM26" s="85">
        <f t="shared" si="27"/>
        <v>13</v>
      </c>
      <c r="BN26" s="85">
        <f t="shared" si="19"/>
        <v>0.5</v>
      </c>
      <c r="BO26" s="85">
        <f t="shared" si="28"/>
        <v>3.5</v>
      </c>
      <c r="BP26" s="85"/>
      <c r="BQ26" s="85"/>
    </row>
    <row r="27" spans="1:69" ht="13.5" customHeight="1" x14ac:dyDescent="0.25">
      <c r="A27" s="37">
        <v>25</v>
      </c>
      <c r="B27" s="54" t="s">
        <v>98</v>
      </c>
      <c r="C27" s="11" t="s">
        <v>99</v>
      </c>
      <c r="D27" s="37">
        <v>7</v>
      </c>
      <c r="E27" s="12">
        <v>3</v>
      </c>
      <c r="F27" s="12">
        <v>1</v>
      </c>
      <c r="G27" s="12">
        <v>1</v>
      </c>
      <c r="H27" s="12">
        <f t="shared" si="0"/>
        <v>4</v>
      </c>
      <c r="I27" s="12">
        <f t="shared" si="1"/>
        <v>1</v>
      </c>
      <c r="J27" s="12">
        <v>3</v>
      </c>
      <c r="K27" s="12">
        <v>1</v>
      </c>
      <c r="L27" s="12">
        <v>1</v>
      </c>
      <c r="M27" s="12">
        <f t="shared" si="2"/>
        <v>4</v>
      </c>
      <c r="N27" s="12">
        <f t="shared" si="30"/>
        <v>1</v>
      </c>
      <c r="O27" s="12">
        <v>0</v>
      </c>
      <c r="P27" s="12">
        <v>0</v>
      </c>
      <c r="Q27" s="12">
        <v>4</v>
      </c>
      <c r="R27" s="12">
        <f t="shared" si="4"/>
        <v>0</v>
      </c>
      <c r="S27" s="12">
        <f t="shared" si="5"/>
        <v>-1</v>
      </c>
      <c r="T27" s="12">
        <v>4</v>
      </c>
      <c r="U27" s="12">
        <v>1</v>
      </c>
      <c r="V27" s="12">
        <v>1</v>
      </c>
      <c r="W27" s="12">
        <f t="shared" si="6"/>
        <v>5</v>
      </c>
      <c r="X27" s="12">
        <f t="shared" si="7"/>
        <v>1.5</v>
      </c>
      <c r="Y27" s="12">
        <f t="shared" si="8"/>
        <v>2.5</v>
      </c>
      <c r="Z27" s="12">
        <f t="shared" si="9"/>
        <v>5.5</v>
      </c>
      <c r="AA27" s="45">
        <v>2</v>
      </c>
      <c r="AB27" s="45">
        <v>3</v>
      </c>
      <c r="AC27" s="45">
        <v>5</v>
      </c>
      <c r="AD27" s="45">
        <f t="shared" si="10"/>
        <v>5</v>
      </c>
      <c r="AE27" s="32">
        <f t="shared" si="11"/>
        <v>-1</v>
      </c>
      <c r="AF27" s="45">
        <v>0</v>
      </c>
      <c r="AG27" s="45">
        <v>3</v>
      </c>
      <c r="AH27" s="45">
        <v>7</v>
      </c>
      <c r="AI27" s="45">
        <f t="shared" si="29"/>
        <v>3</v>
      </c>
      <c r="AJ27" s="32">
        <f t="shared" si="12"/>
        <v>-2.5</v>
      </c>
      <c r="AK27" s="32">
        <f t="shared" si="13"/>
        <v>-3.5</v>
      </c>
      <c r="AL27" s="32">
        <f t="shared" si="14"/>
        <v>1.5</v>
      </c>
      <c r="AM27" s="80">
        <f t="shared" si="15"/>
        <v>7</v>
      </c>
      <c r="AN27" s="85">
        <v>6</v>
      </c>
      <c r="AO27" s="85">
        <v>2</v>
      </c>
      <c r="AP27" s="85">
        <v>1</v>
      </c>
      <c r="AQ27" s="85">
        <f t="shared" si="20"/>
        <v>8</v>
      </c>
      <c r="AR27" s="85">
        <f t="shared" si="21"/>
        <v>1.5</v>
      </c>
      <c r="AS27" s="85">
        <v>1</v>
      </c>
      <c r="AT27" s="85">
        <v>5</v>
      </c>
      <c r="AU27" s="85">
        <v>1</v>
      </c>
      <c r="AV27" s="85">
        <f t="shared" si="22"/>
        <v>6</v>
      </c>
      <c r="AW27" s="85">
        <f t="shared" si="16"/>
        <v>-2</v>
      </c>
      <c r="AX27" s="10">
        <v>3</v>
      </c>
      <c r="AY27" s="10">
        <v>4</v>
      </c>
      <c r="AZ27" s="85">
        <v>0</v>
      </c>
      <c r="BA27" s="85">
        <f t="shared" si="23"/>
        <v>7</v>
      </c>
      <c r="BB27" s="85">
        <f t="shared" si="24"/>
        <v>1</v>
      </c>
      <c r="BC27" s="85">
        <v>1</v>
      </c>
      <c r="BD27" s="85">
        <v>6</v>
      </c>
      <c r="BE27" s="85">
        <f t="shared" si="25"/>
        <v>7</v>
      </c>
      <c r="BF27" s="85">
        <f t="shared" si="17"/>
        <v>0.5</v>
      </c>
      <c r="BG27" s="85">
        <v>0</v>
      </c>
      <c r="BH27" s="85">
        <v>3</v>
      </c>
      <c r="BI27" s="85">
        <f t="shared" si="26"/>
        <v>3</v>
      </c>
      <c r="BJ27" s="85">
        <f t="shared" si="18"/>
        <v>0</v>
      </c>
      <c r="BK27" s="85">
        <v>6</v>
      </c>
      <c r="BL27" s="85">
        <v>7</v>
      </c>
      <c r="BM27" s="85">
        <f t="shared" si="27"/>
        <v>13</v>
      </c>
      <c r="BN27" s="85">
        <f t="shared" si="19"/>
        <v>-0.5</v>
      </c>
      <c r="BO27" s="85">
        <f t="shared" si="28"/>
        <v>0.5</v>
      </c>
      <c r="BP27" s="85"/>
      <c r="BQ27" s="85"/>
    </row>
    <row r="28" spans="1:69" ht="13.5" customHeight="1" x14ac:dyDescent="0.25">
      <c r="A28" s="37">
        <v>26</v>
      </c>
      <c r="B28" s="54" t="s">
        <v>100</v>
      </c>
      <c r="C28" s="11" t="s">
        <v>101</v>
      </c>
      <c r="D28" s="37">
        <v>7</v>
      </c>
      <c r="E28" s="12">
        <v>3</v>
      </c>
      <c r="F28" s="12">
        <v>2</v>
      </c>
      <c r="G28" s="12">
        <v>0</v>
      </c>
      <c r="H28" s="12">
        <f t="shared" si="0"/>
        <v>5</v>
      </c>
      <c r="I28" s="12">
        <f t="shared" si="1"/>
        <v>1</v>
      </c>
      <c r="J28" s="13">
        <v>5</v>
      </c>
      <c r="K28" s="13">
        <v>0</v>
      </c>
      <c r="L28" s="12">
        <v>0</v>
      </c>
      <c r="M28" s="12">
        <f t="shared" si="2"/>
        <v>5</v>
      </c>
      <c r="N28" s="12">
        <f t="shared" si="30"/>
        <v>2.5</v>
      </c>
      <c r="O28" s="12">
        <v>4</v>
      </c>
      <c r="P28" s="12">
        <v>0</v>
      </c>
      <c r="Q28" s="12">
        <v>0</v>
      </c>
      <c r="R28" s="12">
        <f t="shared" si="4"/>
        <v>4</v>
      </c>
      <c r="S28" s="12">
        <f t="shared" si="5"/>
        <v>2</v>
      </c>
      <c r="T28" s="12">
        <v>3</v>
      </c>
      <c r="U28" s="12">
        <v>0</v>
      </c>
      <c r="V28" s="12">
        <v>3</v>
      </c>
      <c r="W28" s="12">
        <f t="shared" si="6"/>
        <v>3</v>
      </c>
      <c r="X28" s="12">
        <f t="shared" si="7"/>
        <v>0.75</v>
      </c>
      <c r="Y28" s="12">
        <f t="shared" si="8"/>
        <v>6.25</v>
      </c>
      <c r="Z28" s="12">
        <f t="shared" si="9"/>
        <v>9.25</v>
      </c>
      <c r="AA28" s="45">
        <v>2</v>
      </c>
      <c r="AB28" s="45">
        <v>4</v>
      </c>
      <c r="AC28" s="45">
        <v>4</v>
      </c>
      <c r="AD28" s="45">
        <f t="shared" si="10"/>
        <v>6</v>
      </c>
      <c r="AE28" s="32">
        <f t="shared" si="11"/>
        <v>-1</v>
      </c>
      <c r="AF28" s="45">
        <v>7</v>
      </c>
      <c r="AG28" s="45">
        <v>3</v>
      </c>
      <c r="AH28" s="45">
        <v>0</v>
      </c>
      <c r="AI28" s="45">
        <f t="shared" si="29"/>
        <v>10</v>
      </c>
      <c r="AJ28" s="32">
        <f t="shared" si="12"/>
        <v>2.75</v>
      </c>
      <c r="AK28" s="32">
        <f t="shared" si="13"/>
        <v>1.75</v>
      </c>
      <c r="AL28" s="32">
        <f t="shared" si="14"/>
        <v>6.75</v>
      </c>
      <c r="AM28" s="80">
        <f t="shared" si="15"/>
        <v>16</v>
      </c>
      <c r="AN28" s="85">
        <v>6</v>
      </c>
      <c r="AO28" s="85">
        <v>3</v>
      </c>
      <c r="AP28" s="85">
        <v>0</v>
      </c>
      <c r="AQ28" s="85">
        <f t="shared" si="20"/>
        <v>9</v>
      </c>
      <c r="AR28" s="85">
        <f t="shared" si="21"/>
        <v>1.5</v>
      </c>
      <c r="AS28" s="85">
        <v>4</v>
      </c>
      <c r="AT28" s="85">
        <v>3</v>
      </c>
      <c r="AU28" s="85">
        <v>0</v>
      </c>
      <c r="AV28" s="85">
        <f t="shared" si="22"/>
        <v>7</v>
      </c>
      <c r="AW28" s="85">
        <f t="shared" si="16"/>
        <v>2.5</v>
      </c>
      <c r="AX28" s="85">
        <v>6</v>
      </c>
      <c r="AY28" s="85">
        <v>1</v>
      </c>
      <c r="AZ28" s="85">
        <v>0</v>
      </c>
      <c r="BA28" s="85">
        <f t="shared" si="23"/>
        <v>7</v>
      </c>
      <c r="BB28" s="85">
        <f t="shared" si="24"/>
        <v>5.5</v>
      </c>
      <c r="BC28" s="85">
        <v>3</v>
      </c>
      <c r="BD28" s="85">
        <v>4</v>
      </c>
      <c r="BE28" s="85">
        <f t="shared" si="25"/>
        <v>7</v>
      </c>
      <c r="BF28" s="85">
        <f t="shared" si="17"/>
        <v>1.5</v>
      </c>
      <c r="BG28" s="85">
        <v>2</v>
      </c>
      <c r="BH28" s="85">
        <v>6</v>
      </c>
      <c r="BI28" s="85">
        <f t="shared" si="26"/>
        <v>8</v>
      </c>
      <c r="BJ28" s="85">
        <f t="shared" si="18"/>
        <v>2</v>
      </c>
      <c r="BK28" s="85">
        <v>7</v>
      </c>
      <c r="BL28" s="85">
        <v>6</v>
      </c>
      <c r="BM28" s="85">
        <f t="shared" si="27"/>
        <v>13</v>
      </c>
      <c r="BN28" s="85">
        <f t="shared" si="19"/>
        <v>0.5</v>
      </c>
      <c r="BO28" s="85">
        <f t="shared" si="28"/>
        <v>13.5</v>
      </c>
      <c r="BP28" s="85"/>
      <c r="BQ28" s="85"/>
    </row>
    <row r="29" spans="1:69" ht="13.5" customHeight="1" x14ac:dyDescent="0.25">
      <c r="A29" s="37">
        <v>27</v>
      </c>
      <c r="B29" s="54" t="s">
        <v>102</v>
      </c>
      <c r="C29" s="11" t="s">
        <v>103</v>
      </c>
      <c r="D29" s="37">
        <v>7</v>
      </c>
      <c r="E29" s="12">
        <v>3</v>
      </c>
      <c r="F29" s="12">
        <v>2</v>
      </c>
      <c r="G29" s="12">
        <v>0</v>
      </c>
      <c r="H29" s="12">
        <f t="shared" si="0"/>
        <v>5</v>
      </c>
      <c r="I29" s="12">
        <f t="shared" si="1"/>
        <v>1</v>
      </c>
      <c r="J29" s="13">
        <v>3</v>
      </c>
      <c r="K29" s="13">
        <v>2</v>
      </c>
      <c r="L29" s="12">
        <v>0</v>
      </c>
      <c r="M29" s="12">
        <f t="shared" si="2"/>
        <v>5</v>
      </c>
      <c r="N29" s="12">
        <f>(J29*0.5)-(K29*0.25)-L29*0.25+0.25</f>
        <v>1.25</v>
      </c>
      <c r="O29" s="12">
        <v>4</v>
      </c>
      <c r="P29" s="12">
        <v>0</v>
      </c>
      <c r="Q29" s="12">
        <v>0</v>
      </c>
      <c r="R29" s="12">
        <f t="shared" si="4"/>
        <v>4</v>
      </c>
      <c r="S29" s="12">
        <f t="shared" si="5"/>
        <v>2</v>
      </c>
      <c r="T29" s="12">
        <v>3</v>
      </c>
      <c r="U29" s="12">
        <v>2</v>
      </c>
      <c r="V29" s="12">
        <v>1</v>
      </c>
      <c r="W29" s="12">
        <f t="shared" si="6"/>
        <v>5</v>
      </c>
      <c r="X29" s="12">
        <f t="shared" si="7"/>
        <v>0.75</v>
      </c>
      <c r="Y29" s="12">
        <f t="shared" si="8"/>
        <v>5</v>
      </c>
      <c r="Z29" s="12">
        <f t="shared" si="9"/>
        <v>8</v>
      </c>
      <c r="AA29" s="45">
        <v>1</v>
      </c>
      <c r="AB29" s="45">
        <v>4</v>
      </c>
      <c r="AC29" s="45">
        <v>5</v>
      </c>
      <c r="AD29" s="45">
        <f t="shared" si="10"/>
        <v>5</v>
      </c>
      <c r="AE29" s="32">
        <f t="shared" si="11"/>
        <v>-1.75</v>
      </c>
      <c r="AF29" s="45">
        <v>6</v>
      </c>
      <c r="AG29" s="45">
        <v>3</v>
      </c>
      <c r="AH29" s="45">
        <v>1</v>
      </c>
      <c r="AI29" s="45">
        <f t="shared" si="29"/>
        <v>9</v>
      </c>
      <c r="AJ29" s="32">
        <f t="shared" si="12"/>
        <v>2</v>
      </c>
      <c r="AK29" s="32">
        <f t="shared" si="13"/>
        <v>0.25</v>
      </c>
      <c r="AL29" s="32">
        <f t="shared" si="14"/>
        <v>5.25</v>
      </c>
      <c r="AM29" s="80">
        <f t="shared" si="15"/>
        <v>13.25</v>
      </c>
      <c r="AN29" s="85">
        <v>5</v>
      </c>
      <c r="AO29" s="85">
        <v>4</v>
      </c>
      <c r="AP29" s="85">
        <v>0</v>
      </c>
      <c r="AQ29" s="85">
        <f t="shared" si="20"/>
        <v>9</v>
      </c>
      <c r="AR29" s="85">
        <f t="shared" si="21"/>
        <v>0.5</v>
      </c>
      <c r="AS29" s="85">
        <v>6</v>
      </c>
      <c r="AT29" s="85">
        <v>1</v>
      </c>
      <c r="AU29" s="85">
        <v>0</v>
      </c>
      <c r="AV29" s="85">
        <f t="shared" si="22"/>
        <v>7</v>
      </c>
      <c r="AW29" s="85">
        <f t="shared" si="16"/>
        <v>5.5</v>
      </c>
      <c r="AX29" s="85">
        <v>4</v>
      </c>
      <c r="AY29" s="85">
        <v>3</v>
      </c>
      <c r="AZ29" s="85">
        <v>0</v>
      </c>
      <c r="BA29" s="85">
        <f t="shared" si="23"/>
        <v>7</v>
      </c>
      <c r="BB29" s="85">
        <f t="shared" si="24"/>
        <v>2.5</v>
      </c>
      <c r="BC29" s="85">
        <v>2</v>
      </c>
      <c r="BD29" s="85">
        <v>5</v>
      </c>
      <c r="BE29" s="85">
        <f t="shared" si="25"/>
        <v>7</v>
      </c>
      <c r="BF29" s="85">
        <f t="shared" si="17"/>
        <v>1</v>
      </c>
      <c r="BG29" s="85">
        <v>2</v>
      </c>
      <c r="BH29" s="85">
        <v>1</v>
      </c>
      <c r="BI29" s="85">
        <f t="shared" si="26"/>
        <v>3</v>
      </c>
      <c r="BJ29" s="85">
        <f t="shared" si="18"/>
        <v>2</v>
      </c>
      <c r="BK29" s="85">
        <v>6</v>
      </c>
      <c r="BL29" s="85">
        <v>7</v>
      </c>
      <c r="BM29" s="85">
        <f t="shared" si="27"/>
        <v>13</v>
      </c>
      <c r="BN29" s="85">
        <f t="shared" si="19"/>
        <v>-0.5</v>
      </c>
      <c r="BO29" s="85">
        <f t="shared" si="28"/>
        <v>11</v>
      </c>
      <c r="BP29" s="85"/>
      <c r="BQ29" s="85"/>
    </row>
    <row r="30" spans="1:69" ht="13.5" customHeight="1" x14ac:dyDescent="0.25">
      <c r="A30" s="37">
        <v>28</v>
      </c>
      <c r="B30" s="57" t="s">
        <v>104</v>
      </c>
      <c r="C30" s="15" t="s">
        <v>105</v>
      </c>
      <c r="D30" s="67">
        <v>8</v>
      </c>
      <c r="E30" s="12">
        <v>3</v>
      </c>
      <c r="F30" s="12">
        <v>2</v>
      </c>
      <c r="G30" s="12">
        <v>0</v>
      </c>
      <c r="H30" s="12">
        <f t="shared" si="0"/>
        <v>5</v>
      </c>
      <c r="I30" s="12">
        <f t="shared" si="1"/>
        <v>1</v>
      </c>
      <c r="J30" s="13">
        <v>2</v>
      </c>
      <c r="K30" s="13">
        <v>3</v>
      </c>
      <c r="L30" s="12">
        <v>0</v>
      </c>
      <c r="M30" s="12">
        <f t="shared" si="2"/>
        <v>5</v>
      </c>
      <c r="N30" s="12">
        <f t="shared" ref="N30:N61" si="31">(J30*0.5)-(K30*0.25)-L30*0.25</f>
        <v>0.25</v>
      </c>
      <c r="O30" s="12">
        <v>1</v>
      </c>
      <c r="P30" s="12">
        <v>2</v>
      </c>
      <c r="Q30" s="12">
        <v>0</v>
      </c>
      <c r="R30" s="12">
        <f t="shared" si="4"/>
        <v>3</v>
      </c>
      <c r="S30" s="12">
        <f t="shared" si="5"/>
        <v>0</v>
      </c>
      <c r="T30" s="12">
        <v>3</v>
      </c>
      <c r="U30" s="12">
        <v>0</v>
      </c>
      <c r="V30" s="12">
        <v>3</v>
      </c>
      <c r="W30" s="12">
        <f t="shared" si="6"/>
        <v>3</v>
      </c>
      <c r="X30" s="12">
        <f t="shared" si="7"/>
        <v>0.75</v>
      </c>
      <c r="Y30" s="12">
        <f t="shared" si="8"/>
        <v>2</v>
      </c>
      <c r="Z30" s="12">
        <f t="shared" si="9"/>
        <v>5</v>
      </c>
      <c r="AA30" s="45">
        <v>3</v>
      </c>
      <c r="AB30" s="45">
        <v>3</v>
      </c>
      <c r="AC30" s="45">
        <v>4</v>
      </c>
      <c r="AD30" s="45">
        <f t="shared" si="10"/>
        <v>6</v>
      </c>
      <c r="AE30" s="32">
        <f t="shared" si="11"/>
        <v>-0.25</v>
      </c>
      <c r="AF30" s="45">
        <v>6</v>
      </c>
      <c r="AG30" s="45">
        <v>4</v>
      </c>
      <c r="AH30" s="45">
        <v>0</v>
      </c>
      <c r="AI30" s="45">
        <f t="shared" si="29"/>
        <v>10</v>
      </c>
      <c r="AJ30" s="32">
        <f t="shared" si="12"/>
        <v>2</v>
      </c>
      <c r="AK30" s="32">
        <f t="shared" si="13"/>
        <v>1.75</v>
      </c>
      <c r="AL30" s="32">
        <f t="shared" si="14"/>
        <v>6.75</v>
      </c>
      <c r="AM30" s="80">
        <f t="shared" si="15"/>
        <v>11.75</v>
      </c>
      <c r="AN30" s="85">
        <v>7</v>
      </c>
      <c r="AO30" s="85">
        <v>2</v>
      </c>
      <c r="AP30" s="85">
        <v>0</v>
      </c>
      <c r="AQ30" s="85">
        <f t="shared" si="20"/>
        <v>9</v>
      </c>
      <c r="AR30" s="85">
        <f t="shared" si="21"/>
        <v>2.5</v>
      </c>
      <c r="AS30" s="85">
        <v>3</v>
      </c>
      <c r="AT30" s="85">
        <v>3</v>
      </c>
      <c r="AU30" s="85">
        <v>1</v>
      </c>
      <c r="AV30" s="85">
        <f t="shared" si="22"/>
        <v>6</v>
      </c>
      <c r="AW30" s="85">
        <f t="shared" si="16"/>
        <v>1</v>
      </c>
      <c r="AX30" s="85">
        <v>4</v>
      </c>
      <c r="AY30" s="85">
        <v>2</v>
      </c>
      <c r="AZ30" s="85">
        <v>1</v>
      </c>
      <c r="BA30" s="85">
        <f t="shared" si="23"/>
        <v>6</v>
      </c>
      <c r="BB30" s="85">
        <f t="shared" si="24"/>
        <v>2.5</v>
      </c>
      <c r="BC30" s="85">
        <v>3</v>
      </c>
      <c r="BD30" s="85">
        <v>4</v>
      </c>
      <c r="BE30" s="85">
        <f t="shared" si="25"/>
        <v>7</v>
      </c>
      <c r="BF30" s="85">
        <f t="shared" si="17"/>
        <v>1.5</v>
      </c>
      <c r="BG30" s="85">
        <v>2</v>
      </c>
      <c r="BH30" s="85">
        <v>8</v>
      </c>
      <c r="BI30" s="85">
        <f t="shared" si="26"/>
        <v>10</v>
      </c>
      <c r="BJ30" s="85">
        <f t="shared" si="18"/>
        <v>2</v>
      </c>
      <c r="BK30" s="85">
        <v>4</v>
      </c>
      <c r="BL30" s="85">
        <v>7</v>
      </c>
      <c r="BM30" s="85">
        <f t="shared" si="27"/>
        <v>11</v>
      </c>
      <c r="BN30" s="85">
        <f t="shared" si="19"/>
        <v>-1.5</v>
      </c>
      <c r="BO30" s="85">
        <f t="shared" si="28"/>
        <v>8</v>
      </c>
      <c r="BP30" s="85"/>
      <c r="BQ30" s="85"/>
    </row>
    <row r="31" spans="1:69" ht="13.5" customHeight="1" x14ac:dyDescent="0.25">
      <c r="A31" s="37">
        <v>29</v>
      </c>
      <c r="B31" s="57" t="s">
        <v>106</v>
      </c>
      <c r="C31" s="15" t="s">
        <v>107</v>
      </c>
      <c r="D31" s="67">
        <v>8</v>
      </c>
      <c r="E31" s="12">
        <v>2</v>
      </c>
      <c r="F31" s="12">
        <v>0</v>
      </c>
      <c r="G31" s="12">
        <v>3</v>
      </c>
      <c r="H31" s="12">
        <f t="shared" si="0"/>
        <v>2</v>
      </c>
      <c r="I31" s="12">
        <f t="shared" si="1"/>
        <v>0.25</v>
      </c>
      <c r="J31" s="12">
        <v>4</v>
      </c>
      <c r="K31" s="12">
        <v>1</v>
      </c>
      <c r="L31" s="12">
        <v>0</v>
      </c>
      <c r="M31" s="12">
        <f t="shared" si="2"/>
        <v>5</v>
      </c>
      <c r="N31" s="12">
        <f t="shared" si="31"/>
        <v>1.75</v>
      </c>
      <c r="O31" s="12">
        <v>2</v>
      </c>
      <c r="P31" s="12">
        <v>0</v>
      </c>
      <c r="Q31" s="12">
        <v>2</v>
      </c>
      <c r="R31" s="12">
        <f t="shared" si="4"/>
        <v>2</v>
      </c>
      <c r="S31" s="12">
        <f t="shared" si="5"/>
        <v>0.5</v>
      </c>
      <c r="T31" s="12">
        <v>1</v>
      </c>
      <c r="U31" s="12">
        <v>1</v>
      </c>
      <c r="V31" s="12">
        <v>4</v>
      </c>
      <c r="W31" s="12">
        <f t="shared" si="6"/>
        <v>2</v>
      </c>
      <c r="X31" s="12">
        <f t="shared" si="7"/>
        <v>-0.75</v>
      </c>
      <c r="Y31" s="12">
        <f t="shared" si="8"/>
        <v>1.75</v>
      </c>
      <c r="Z31" s="12">
        <f t="shared" si="9"/>
        <v>4.75</v>
      </c>
      <c r="AA31" s="45">
        <v>1</v>
      </c>
      <c r="AB31" s="45">
        <v>7</v>
      </c>
      <c r="AC31" s="45">
        <v>2</v>
      </c>
      <c r="AD31" s="45">
        <f t="shared" si="10"/>
        <v>8</v>
      </c>
      <c r="AE31" s="32">
        <f t="shared" si="11"/>
        <v>-1.75</v>
      </c>
      <c r="AF31" s="45">
        <v>1</v>
      </c>
      <c r="AG31" s="45">
        <v>1</v>
      </c>
      <c r="AH31" s="45">
        <v>8</v>
      </c>
      <c r="AI31" s="45">
        <f t="shared" si="29"/>
        <v>2</v>
      </c>
      <c r="AJ31" s="32">
        <f t="shared" si="12"/>
        <v>-1.75</v>
      </c>
      <c r="AK31" s="32">
        <f t="shared" si="13"/>
        <v>-3.5</v>
      </c>
      <c r="AL31" s="32">
        <f t="shared" si="14"/>
        <v>1.5</v>
      </c>
      <c r="AM31" s="80">
        <f t="shared" si="15"/>
        <v>6.25</v>
      </c>
      <c r="AN31" s="85">
        <v>7</v>
      </c>
      <c r="AO31" s="85">
        <v>2</v>
      </c>
      <c r="AP31" s="85">
        <v>0</v>
      </c>
      <c r="AQ31" s="85">
        <f t="shared" si="20"/>
        <v>9</v>
      </c>
      <c r="AR31" s="85">
        <f t="shared" si="21"/>
        <v>2.5</v>
      </c>
      <c r="AS31" s="85">
        <v>5</v>
      </c>
      <c r="AT31" s="85">
        <v>2</v>
      </c>
      <c r="AU31" s="85">
        <v>0</v>
      </c>
      <c r="AV31" s="85">
        <f t="shared" si="22"/>
        <v>7</v>
      </c>
      <c r="AW31" s="85">
        <f t="shared" si="16"/>
        <v>4</v>
      </c>
      <c r="AX31" s="85">
        <v>3</v>
      </c>
      <c r="AY31" s="85">
        <v>4</v>
      </c>
      <c r="AZ31" s="85">
        <v>0</v>
      </c>
      <c r="BA31" s="85">
        <f t="shared" si="23"/>
        <v>7</v>
      </c>
      <c r="BB31" s="85">
        <f t="shared" si="24"/>
        <v>1</v>
      </c>
      <c r="BC31" s="85">
        <v>2</v>
      </c>
      <c r="BD31" s="85">
        <v>5</v>
      </c>
      <c r="BE31" s="85">
        <f t="shared" si="25"/>
        <v>7</v>
      </c>
      <c r="BF31" s="85">
        <f t="shared" si="17"/>
        <v>1</v>
      </c>
      <c r="BG31" s="85">
        <v>1</v>
      </c>
      <c r="BH31" s="85">
        <v>1</v>
      </c>
      <c r="BI31" s="85">
        <f t="shared" si="26"/>
        <v>2</v>
      </c>
      <c r="BJ31" s="85">
        <f t="shared" si="18"/>
        <v>1</v>
      </c>
      <c r="BK31" s="85">
        <v>3</v>
      </c>
      <c r="BL31" s="85">
        <v>7</v>
      </c>
      <c r="BM31" s="85">
        <f t="shared" si="27"/>
        <v>10</v>
      </c>
      <c r="BN31" s="85">
        <f t="shared" si="19"/>
        <v>-2</v>
      </c>
      <c r="BO31" s="85">
        <f t="shared" si="28"/>
        <v>7.5</v>
      </c>
      <c r="BP31" s="85"/>
      <c r="BQ31" s="85"/>
    </row>
    <row r="32" spans="1:69" ht="13.5" customHeight="1" x14ac:dyDescent="0.25">
      <c r="A32" s="37">
        <v>30</v>
      </c>
      <c r="B32" s="57" t="s">
        <v>108</v>
      </c>
      <c r="C32" s="15" t="s">
        <v>109</v>
      </c>
      <c r="D32" s="67">
        <v>8</v>
      </c>
      <c r="E32" s="12">
        <v>2</v>
      </c>
      <c r="F32" s="12">
        <v>2</v>
      </c>
      <c r="G32" s="12">
        <v>1</v>
      </c>
      <c r="H32" s="12">
        <f t="shared" si="0"/>
        <v>4</v>
      </c>
      <c r="I32" s="12">
        <f t="shared" si="1"/>
        <v>0.25</v>
      </c>
      <c r="J32" s="13">
        <v>4</v>
      </c>
      <c r="K32" s="13">
        <v>0</v>
      </c>
      <c r="L32" s="12">
        <v>1</v>
      </c>
      <c r="M32" s="12">
        <f t="shared" si="2"/>
        <v>4</v>
      </c>
      <c r="N32" s="12">
        <f t="shared" si="31"/>
        <v>1.75</v>
      </c>
      <c r="O32" s="12">
        <v>2</v>
      </c>
      <c r="P32" s="12">
        <v>1</v>
      </c>
      <c r="Q32" s="12">
        <v>1</v>
      </c>
      <c r="R32" s="12">
        <f t="shared" si="4"/>
        <v>3</v>
      </c>
      <c r="S32" s="12">
        <f t="shared" si="5"/>
        <v>0.5</v>
      </c>
      <c r="T32" s="12">
        <v>2</v>
      </c>
      <c r="U32" s="12">
        <v>2</v>
      </c>
      <c r="V32" s="12">
        <v>2</v>
      </c>
      <c r="W32" s="12">
        <f t="shared" si="6"/>
        <v>4</v>
      </c>
      <c r="X32" s="12">
        <f t="shared" si="7"/>
        <v>0</v>
      </c>
      <c r="Y32" s="12">
        <f t="shared" si="8"/>
        <v>2.5</v>
      </c>
      <c r="Z32" s="12">
        <f t="shared" si="9"/>
        <v>5.5</v>
      </c>
      <c r="AA32" s="45">
        <v>3</v>
      </c>
      <c r="AB32" s="45">
        <v>5</v>
      </c>
      <c r="AC32" s="45">
        <v>2</v>
      </c>
      <c r="AD32" s="45">
        <f t="shared" si="10"/>
        <v>8</v>
      </c>
      <c r="AE32" s="32">
        <f t="shared" si="11"/>
        <v>-0.25</v>
      </c>
      <c r="AF32" s="45">
        <v>0</v>
      </c>
      <c r="AG32" s="45">
        <v>0</v>
      </c>
      <c r="AH32" s="45">
        <v>10</v>
      </c>
      <c r="AI32" s="45">
        <f t="shared" si="29"/>
        <v>0</v>
      </c>
      <c r="AJ32" s="32">
        <f t="shared" si="12"/>
        <v>-2.5</v>
      </c>
      <c r="AK32" s="32">
        <f t="shared" si="13"/>
        <v>-2.75</v>
      </c>
      <c r="AL32" s="32">
        <f t="shared" si="14"/>
        <v>2.25</v>
      </c>
      <c r="AM32" s="80">
        <f t="shared" si="15"/>
        <v>7.75</v>
      </c>
      <c r="AN32" s="85">
        <v>5</v>
      </c>
      <c r="AO32" s="85">
        <v>4</v>
      </c>
      <c r="AP32" s="85">
        <v>0</v>
      </c>
      <c r="AQ32" s="85">
        <f t="shared" si="20"/>
        <v>9</v>
      </c>
      <c r="AR32" s="85">
        <f t="shared" si="21"/>
        <v>0.5</v>
      </c>
      <c r="AS32" s="85">
        <v>0</v>
      </c>
      <c r="AT32" s="85">
        <v>7</v>
      </c>
      <c r="AU32" s="85">
        <v>0</v>
      </c>
      <c r="AV32" s="85">
        <f t="shared" si="22"/>
        <v>7</v>
      </c>
      <c r="AW32" s="85">
        <f t="shared" si="16"/>
        <v>-3.5</v>
      </c>
      <c r="AX32" s="85">
        <v>2</v>
      </c>
      <c r="AY32" s="85">
        <v>5</v>
      </c>
      <c r="AZ32" s="85">
        <v>0</v>
      </c>
      <c r="BA32" s="85">
        <f t="shared" si="23"/>
        <v>7</v>
      </c>
      <c r="BB32" s="85">
        <f t="shared" si="24"/>
        <v>-0.5</v>
      </c>
      <c r="BC32" s="85">
        <v>3</v>
      </c>
      <c r="BD32" s="85">
        <v>4</v>
      </c>
      <c r="BE32" s="85">
        <f t="shared" si="25"/>
        <v>7</v>
      </c>
      <c r="BF32" s="85">
        <f t="shared" si="17"/>
        <v>1.5</v>
      </c>
      <c r="BG32" s="85">
        <v>0</v>
      </c>
      <c r="BH32" s="85">
        <v>5</v>
      </c>
      <c r="BI32" s="85">
        <f t="shared" si="26"/>
        <v>5</v>
      </c>
      <c r="BJ32" s="85">
        <f t="shared" si="18"/>
        <v>0</v>
      </c>
      <c r="BK32" s="85">
        <v>3</v>
      </c>
      <c r="BL32" s="85">
        <v>4</v>
      </c>
      <c r="BM32" s="85">
        <f t="shared" si="27"/>
        <v>7</v>
      </c>
      <c r="BN32" s="85">
        <f t="shared" si="19"/>
        <v>-0.5</v>
      </c>
      <c r="BO32" s="85">
        <f t="shared" si="28"/>
        <v>-2.5</v>
      </c>
      <c r="BP32" s="85"/>
      <c r="BQ32" s="85"/>
    </row>
    <row r="33" spans="1:69" ht="13.5" customHeight="1" x14ac:dyDescent="0.25">
      <c r="A33" s="37">
        <v>31</v>
      </c>
      <c r="B33" s="57" t="s">
        <v>110</v>
      </c>
      <c r="C33" s="15" t="s">
        <v>111</v>
      </c>
      <c r="D33" s="68">
        <v>8</v>
      </c>
      <c r="E33" s="12">
        <v>1</v>
      </c>
      <c r="F33" s="12">
        <v>2</v>
      </c>
      <c r="G33" s="12">
        <v>2</v>
      </c>
      <c r="H33" s="12">
        <f t="shared" si="0"/>
        <v>3</v>
      </c>
      <c r="I33" s="12">
        <f t="shared" si="1"/>
        <v>-0.5</v>
      </c>
      <c r="J33" s="13">
        <v>3</v>
      </c>
      <c r="K33" s="13">
        <v>2</v>
      </c>
      <c r="L33" s="12">
        <v>1</v>
      </c>
      <c r="M33" s="12">
        <f t="shared" si="2"/>
        <v>5</v>
      </c>
      <c r="N33" s="12">
        <f t="shared" si="31"/>
        <v>0.75</v>
      </c>
      <c r="O33" s="12">
        <v>2</v>
      </c>
      <c r="P33" s="12">
        <v>0</v>
      </c>
      <c r="Q33" s="12">
        <v>2</v>
      </c>
      <c r="R33" s="12">
        <f t="shared" si="4"/>
        <v>2</v>
      </c>
      <c r="S33" s="12">
        <f t="shared" si="5"/>
        <v>0.5</v>
      </c>
      <c r="T33" s="12">
        <v>1</v>
      </c>
      <c r="U33" s="12">
        <v>1</v>
      </c>
      <c r="V33" s="12">
        <v>4</v>
      </c>
      <c r="W33" s="12">
        <f t="shared" si="6"/>
        <v>2</v>
      </c>
      <c r="X33" s="12">
        <f t="shared" si="7"/>
        <v>-0.75</v>
      </c>
      <c r="Y33" s="12">
        <f t="shared" si="8"/>
        <v>0</v>
      </c>
      <c r="Z33" s="12">
        <f t="shared" si="9"/>
        <v>3</v>
      </c>
      <c r="AA33" s="45">
        <v>2</v>
      </c>
      <c r="AB33" s="45">
        <v>4</v>
      </c>
      <c r="AC33" s="45">
        <v>4</v>
      </c>
      <c r="AD33" s="45">
        <f t="shared" si="10"/>
        <v>6</v>
      </c>
      <c r="AE33" s="32">
        <f t="shared" si="11"/>
        <v>-1</v>
      </c>
      <c r="AF33" s="45">
        <v>1</v>
      </c>
      <c r="AG33" s="45">
        <v>1</v>
      </c>
      <c r="AH33" s="45">
        <v>8</v>
      </c>
      <c r="AI33" s="45">
        <f t="shared" si="29"/>
        <v>2</v>
      </c>
      <c r="AJ33" s="32">
        <f t="shared" si="12"/>
        <v>-1.75</v>
      </c>
      <c r="AK33" s="32">
        <f t="shared" si="13"/>
        <v>-2.75</v>
      </c>
      <c r="AL33" s="32">
        <f t="shared" si="14"/>
        <v>2.25</v>
      </c>
      <c r="AM33" s="80">
        <f t="shared" si="15"/>
        <v>5.25</v>
      </c>
      <c r="AN33" s="85">
        <v>3</v>
      </c>
      <c r="AO33" s="85">
        <v>3</v>
      </c>
      <c r="AP33" s="85">
        <v>2</v>
      </c>
      <c r="AQ33" s="85">
        <f t="shared" si="20"/>
        <v>6</v>
      </c>
      <c r="AR33" s="85">
        <f t="shared" si="21"/>
        <v>-1</v>
      </c>
      <c r="AS33" s="85">
        <v>1</v>
      </c>
      <c r="AT33" s="85">
        <v>3</v>
      </c>
      <c r="AU33" s="85">
        <v>3</v>
      </c>
      <c r="AV33" s="85">
        <f t="shared" si="22"/>
        <v>4</v>
      </c>
      <c r="AW33" s="85">
        <f t="shared" si="16"/>
        <v>-2</v>
      </c>
      <c r="AX33" s="85">
        <v>3</v>
      </c>
      <c r="AY33" s="85">
        <v>4</v>
      </c>
      <c r="AZ33" s="85">
        <v>0</v>
      </c>
      <c r="BA33" s="85">
        <f t="shared" si="23"/>
        <v>7</v>
      </c>
      <c r="BB33" s="85">
        <f t="shared" si="24"/>
        <v>1</v>
      </c>
      <c r="BC33" s="85">
        <v>3</v>
      </c>
      <c r="BD33" s="85">
        <v>4</v>
      </c>
      <c r="BE33" s="85">
        <f t="shared" si="25"/>
        <v>7</v>
      </c>
      <c r="BF33" s="85">
        <f t="shared" si="17"/>
        <v>1.5</v>
      </c>
      <c r="BG33" s="85">
        <v>1</v>
      </c>
      <c r="BH33" s="85">
        <v>6</v>
      </c>
      <c r="BI33" s="85">
        <f t="shared" si="26"/>
        <v>7</v>
      </c>
      <c r="BJ33" s="85">
        <f t="shared" si="18"/>
        <v>1</v>
      </c>
      <c r="BK33" s="85">
        <v>5</v>
      </c>
      <c r="BL33" s="85">
        <v>2</v>
      </c>
      <c r="BM33" s="85">
        <f t="shared" si="27"/>
        <v>7</v>
      </c>
      <c r="BN33" s="85">
        <f t="shared" si="19"/>
        <v>1.5</v>
      </c>
      <c r="BO33" s="85">
        <f t="shared" si="28"/>
        <v>2</v>
      </c>
      <c r="BP33" s="85"/>
      <c r="BQ33" s="85"/>
    </row>
    <row r="34" spans="1:69" ht="13.5" customHeight="1" x14ac:dyDescent="0.25">
      <c r="A34" s="37">
        <v>32</v>
      </c>
      <c r="B34" s="54" t="s">
        <v>112</v>
      </c>
      <c r="C34" s="11" t="s">
        <v>113</v>
      </c>
      <c r="D34" s="37">
        <v>9</v>
      </c>
      <c r="E34" s="12">
        <v>3</v>
      </c>
      <c r="F34" s="12">
        <v>2</v>
      </c>
      <c r="G34" s="12">
        <v>0</v>
      </c>
      <c r="H34" s="12">
        <f t="shared" ref="H34:H65" si="32">SUM(E34:F34)</f>
        <v>5</v>
      </c>
      <c r="I34" s="12">
        <f t="shared" ref="I34:I65" si="33">(E34*0.5)-(F34*0.25)-G34*0.25</f>
        <v>1</v>
      </c>
      <c r="J34" s="12">
        <v>4</v>
      </c>
      <c r="K34" s="12">
        <v>1</v>
      </c>
      <c r="L34" s="12">
        <v>0</v>
      </c>
      <c r="M34" s="12">
        <f t="shared" ref="M34:M65" si="34">SUM(J34:K34)</f>
        <v>5</v>
      </c>
      <c r="N34" s="12">
        <f t="shared" si="31"/>
        <v>1.75</v>
      </c>
      <c r="O34" s="12">
        <v>3</v>
      </c>
      <c r="P34" s="12">
        <v>1</v>
      </c>
      <c r="Q34" s="12">
        <v>0</v>
      </c>
      <c r="R34" s="12">
        <f t="shared" ref="R34:R65" si="35">SUM(O34:P34)</f>
        <v>4</v>
      </c>
      <c r="S34" s="12">
        <f t="shared" ref="S34:S65" si="36">(O34*0.5)-(P34*0.25)-Q34*0.25</f>
        <v>1.25</v>
      </c>
      <c r="T34" s="12">
        <v>2</v>
      </c>
      <c r="U34" s="12">
        <v>4</v>
      </c>
      <c r="V34" s="12">
        <v>0</v>
      </c>
      <c r="W34" s="12">
        <f t="shared" ref="W34:W65" si="37">SUM(T34:U34)</f>
        <v>6</v>
      </c>
      <c r="X34" s="12">
        <f t="shared" ref="X34:X65" si="38">(T34*0.5)-(U34*0.25)-V34*0.25</f>
        <v>0</v>
      </c>
      <c r="Y34" s="12">
        <f t="shared" ref="Y34:Y65" si="39">SUM(I34,N34,S34,X34)</f>
        <v>4</v>
      </c>
      <c r="Z34" s="12">
        <f t="shared" ref="Z34:Z65" si="40">Y34+3</f>
        <v>7</v>
      </c>
      <c r="AA34" s="45">
        <v>3</v>
      </c>
      <c r="AB34" s="45">
        <v>6</v>
      </c>
      <c r="AC34" s="45">
        <v>1</v>
      </c>
      <c r="AD34" s="45">
        <f t="shared" ref="AD34:AD65" si="41">SUM(AA34:AB34)</f>
        <v>9</v>
      </c>
      <c r="AE34" s="32">
        <f t="shared" ref="AE34:AE65" si="42">(AA34*0.5)-(AB34*0.25)-AC34*0.25</f>
        <v>-0.25</v>
      </c>
      <c r="AF34" s="45">
        <v>1</v>
      </c>
      <c r="AG34" s="45">
        <v>7</v>
      </c>
      <c r="AH34" s="45">
        <v>2</v>
      </c>
      <c r="AI34" s="45">
        <f t="shared" si="29"/>
        <v>8</v>
      </c>
      <c r="AJ34" s="32">
        <f t="shared" ref="AJ34:AJ65" si="43">(AF34*0.5)-(AG34*0.25)-AH34*0.25</f>
        <v>-1.75</v>
      </c>
      <c r="AK34" s="32">
        <f t="shared" ref="AK34:AK65" si="44">+AE34+AJ34</f>
        <v>-2</v>
      </c>
      <c r="AL34" s="32">
        <f t="shared" ref="AL34:AL65" si="45">AK34+5</f>
        <v>3</v>
      </c>
      <c r="AM34" s="80">
        <f t="shared" ref="AM34:AM65" si="46">AL34+Z34</f>
        <v>10</v>
      </c>
      <c r="AN34" s="85">
        <v>7</v>
      </c>
      <c r="AO34" s="85">
        <v>2</v>
      </c>
      <c r="AP34" s="85">
        <v>0</v>
      </c>
      <c r="AQ34" s="85">
        <f t="shared" si="20"/>
        <v>9</v>
      </c>
      <c r="AR34" s="85">
        <f t="shared" si="21"/>
        <v>2.5</v>
      </c>
      <c r="AS34" s="85">
        <v>3</v>
      </c>
      <c r="AT34" s="85">
        <v>4</v>
      </c>
      <c r="AU34" s="85">
        <v>0</v>
      </c>
      <c r="AV34" s="85">
        <f t="shared" si="22"/>
        <v>7</v>
      </c>
      <c r="AW34" s="85">
        <f t="shared" si="16"/>
        <v>1</v>
      </c>
      <c r="AX34" s="85">
        <v>3</v>
      </c>
      <c r="AY34" s="85">
        <v>3</v>
      </c>
      <c r="AZ34" s="85">
        <v>1</v>
      </c>
      <c r="BA34" s="85">
        <f t="shared" si="23"/>
        <v>6</v>
      </c>
      <c r="BB34" s="85">
        <f t="shared" si="24"/>
        <v>1</v>
      </c>
      <c r="BC34" s="85">
        <v>2</v>
      </c>
      <c r="BD34" s="85">
        <v>4</v>
      </c>
      <c r="BE34" s="85">
        <f t="shared" si="25"/>
        <v>6</v>
      </c>
      <c r="BF34" s="85">
        <f t="shared" si="17"/>
        <v>1</v>
      </c>
      <c r="BG34" s="85">
        <v>3</v>
      </c>
      <c r="BH34" s="85">
        <v>2</v>
      </c>
      <c r="BI34" s="85">
        <f t="shared" si="26"/>
        <v>5</v>
      </c>
      <c r="BJ34" s="85">
        <f t="shared" si="18"/>
        <v>3</v>
      </c>
      <c r="BK34" s="85">
        <v>4</v>
      </c>
      <c r="BL34" s="85">
        <v>7</v>
      </c>
      <c r="BM34" s="85">
        <f t="shared" si="27"/>
        <v>11</v>
      </c>
      <c r="BN34" s="85">
        <f t="shared" si="19"/>
        <v>-1.5</v>
      </c>
      <c r="BO34" s="85">
        <f t="shared" si="28"/>
        <v>7</v>
      </c>
      <c r="BP34" s="85"/>
      <c r="BQ34" s="85"/>
    </row>
    <row r="35" spans="1:69" ht="13.5" customHeight="1" x14ac:dyDescent="0.25">
      <c r="A35" s="37">
        <v>33</v>
      </c>
      <c r="B35" s="54" t="s">
        <v>114</v>
      </c>
      <c r="C35" s="11" t="s">
        <v>115</v>
      </c>
      <c r="D35" s="37">
        <v>9</v>
      </c>
      <c r="E35" s="12">
        <v>2</v>
      </c>
      <c r="F35" s="12">
        <v>2</v>
      </c>
      <c r="G35" s="12">
        <v>1</v>
      </c>
      <c r="H35" s="12">
        <f t="shared" si="32"/>
        <v>4</v>
      </c>
      <c r="I35" s="12">
        <f t="shared" si="33"/>
        <v>0.25</v>
      </c>
      <c r="J35" s="13">
        <v>4</v>
      </c>
      <c r="K35" s="13">
        <v>1</v>
      </c>
      <c r="L35" s="12">
        <v>0</v>
      </c>
      <c r="M35" s="12">
        <f t="shared" si="34"/>
        <v>5</v>
      </c>
      <c r="N35" s="12">
        <f t="shared" si="31"/>
        <v>1.75</v>
      </c>
      <c r="O35" s="12">
        <v>3</v>
      </c>
      <c r="P35" s="12">
        <v>1</v>
      </c>
      <c r="Q35" s="12">
        <v>0</v>
      </c>
      <c r="R35" s="12">
        <f t="shared" si="35"/>
        <v>4</v>
      </c>
      <c r="S35" s="12">
        <f t="shared" si="36"/>
        <v>1.25</v>
      </c>
      <c r="T35" s="12">
        <v>3</v>
      </c>
      <c r="U35" s="12">
        <v>2</v>
      </c>
      <c r="V35" s="12">
        <v>1</v>
      </c>
      <c r="W35" s="12">
        <f t="shared" si="37"/>
        <v>5</v>
      </c>
      <c r="X35" s="12">
        <f t="shared" si="38"/>
        <v>0.75</v>
      </c>
      <c r="Y35" s="12">
        <f t="shared" si="39"/>
        <v>4</v>
      </c>
      <c r="Z35" s="12">
        <f t="shared" si="40"/>
        <v>7</v>
      </c>
      <c r="AA35" s="45">
        <v>2</v>
      </c>
      <c r="AB35" s="45">
        <v>5</v>
      </c>
      <c r="AC35" s="45">
        <v>3</v>
      </c>
      <c r="AD35" s="45">
        <f t="shared" si="41"/>
        <v>7</v>
      </c>
      <c r="AE35" s="32">
        <f t="shared" si="42"/>
        <v>-1</v>
      </c>
      <c r="AF35" s="45">
        <v>1</v>
      </c>
      <c r="AG35" s="45">
        <v>3</v>
      </c>
      <c r="AH35" s="45">
        <v>6</v>
      </c>
      <c r="AI35" s="45">
        <f t="shared" si="29"/>
        <v>4</v>
      </c>
      <c r="AJ35" s="32">
        <f t="shared" si="43"/>
        <v>-1.75</v>
      </c>
      <c r="AK35" s="32">
        <f t="shared" si="44"/>
        <v>-2.75</v>
      </c>
      <c r="AL35" s="32">
        <f t="shared" si="45"/>
        <v>2.25</v>
      </c>
      <c r="AM35" s="80">
        <f t="shared" si="46"/>
        <v>9.25</v>
      </c>
      <c r="AN35" s="85">
        <v>2</v>
      </c>
      <c r="AO35" s="85">
        <v>5</v>
      </c>
      <c r="AP35" s="85">
        <v>2</v>
      </c>
      <c r="AQ35" s="85">
        <f t="shared" si="20"/>
        <v>7</v>
      </c>
      <c r="AR35" s="85">
        <f t="shared" si="21"/>
        <v>-2.5</v>
      </c>
      <c r="AS35" s="85">
        <v>4</v>
      </c>
      <c r="AT35" s="85">
        <v>3</v>
      </c>
      <c r="AU35" s="85">
        <v>0</v>
      </c>
      <c r="AV35" s="85">
        <f t="shared" si="22"/>
        <v>7</v>
      </c>
      <c r="AW35" s="85">
        <f t="shared" si="16"/>
        <v>2.5</v>
      </c>
      <c r="AX35" s="85">
        <v>2</v>
      </c>
      <c r="AY35" s="85">
        <v>5</v>
      </c>
      <c r="AZ35" s="85">
        <v>0</v>
      </c>
      <c r="BA35" s="85">
        <f t="shared" si="23"/>
        <v>7</v>
      </c>
      <c r="BB35" s="85">
        <f t="shared" si="24"/>
        <v>-0.5</v>
      </c>
      <c r="BC35" s="85">
        <v>1</v>
      </c>
      <c r="BD35" s="85">
        <v>5</v>
      </c>
      <c r="BE35" s="85">
        <f t="shared" si="25"/>
        <v>6</v>
      </c>
      <c r="BF35" s="85">
        <f t="shared" si="17"/>
        <v>0.5</v>
      </c>
      <c r="BG35" s="85">
        <v>2</v>
      </c>
      <c r="BH35" s="85">
        <v>7</v>
      </c>
      <c r="BI35" s="85">
        <f t="shared" si="26"/>
        <v>9</v>
      </c>
      <c r="BJ35" s="85">
        <f t="shared" si="18"/>
        <v>2</v>
      </c>
      <c r="BK35" s="85">
        <v>5</v>
      </c>
      <c r="BL35" s="85">
        <v>1</v>
      </c>
      <c r="BM35" s="85">
        <f t="shared" si="27"/>
        <v>6</v>
      </c>
      <c r="BN35" s="85">
        <f t="shared" si="19"/>
        <v>2</v>
      </c>
      <c r="BO35" s="85">
        <f t="shared" si="28"/>
        <v>4</v>
      </c>
      <c r="BP35" s="85"/>
      <c r="BQ35" s="85"/>
    </row>
    <row r="36" spans="1:69" ht="13.5" customHeight="1" x14ac:dyDescent="0.25">
      <c r="A36" s="37">
        <v>34</v>
      </c>
      <c r="B36" s="54" t="s">
        <v>116</v>
      </c>
      <c r="C36" s="11" t="s">
        <v>117</v>
      </c>
      <c r="D36" s="37">
        <v>9</v>
      </c>
      <c r="E36" s="12">
        <v>4</v>
      </c>
      <c r="F36" s="12">
        <v>1</v>
      </c>
      <c r="G36" s="12">
        <v>0</v>
      </c>
      <c r="H36" s="12">
        <f t="shared" si="32"/>
        <v>5</v>
      </c>
      <c r="I36" s="12">
        <f t="shared" si="33"/>
        <v>1.75</v>
      </c>
      <c r="J36" s="13">
        <v>4</v>
      </c>
      <c r="K36" s="13">
        <v>1</v>
      </c>
      <c r="L36" s="12">
        <v>0</v>
      </c>
      <c r="M36" s="12">
        <f t="shared" si="34"/>
        <v>5</v>
      </c>
      <c r="N36" s="12">
        <f t="shared" si="31"/>
        <v>1.75</v>
      </c>
      <c r="O36" s="12">
        <v>2</v>
      </c>
      <c r="P36" s="12">
        <v>0</v>
      </c>
      <c r="Q36" s="12">
        <v>2</v>
      </c>
      <c r="R36" s="12">
        <f t="shared" si="35"/>
        <v>2</v>
      </c>
      <c r="S36" s="12">
        <f t="shared" si="36"/>
        <v>0.5</v>
      </c>
      <c r="T36" s="12">
        <v>1</v>
      </c>
      <c r="U36" s="12">
        <v>0</v>
      </c>
      <c r="V36" s="12">
        <v>5</v>
      </c>
      <c r="W36" s="12">
        <f t="shared" si="37"/>
        <v>1</v>
      </c>
      <c r="X36" s="12">
        <f t="shared" si="38"/>
        <v>-0.75</v>
      </c>
      <c r="Y36" s="12">
        <f t="shared" si="39"/>
        <v>3.25</v>
      </c>
      <c r="Z36" s="12">
        <f t="shared" si="40"/>
        <v>6.25</v>
      </c>
      <c r="AA36" s="45">
        <v>5</v>
      </c>
      <c r="AB36" s="45">
        <v>2</v>
      </c>
      <c r="AC36" s="45">
        <v>3</v>
      </c>
      <c r="AD36" s="45">
        <f t="shared" si="41"/>
        <v>7</v>
      </c>
      <c r="AE36" s="32">
        <f t="shared" si="42"/>
        <v>1.25</v>
      </c>
      <c r="AF36" s="45">
        <v>0</v>
      </c>
      <c r="AG36" s="45">
        <v>0</v>
      </c>
      <c r="AH36" s="45">
        <v>10</v>
      </c>
      <c r="AI36" s="45">
        <f t="shared" si="29"/>
        <v>0</v>
      </c>
      <c r="AJ36" s="32">
        <f t="shared" si="43"/>
        <v>-2.5</v>
      </c>
      <c r="AK36" s="32">
        <f t="shared" si="44"/>
        <v>-1.25</v>
      </c>
      <c r="AL36" s="32">
        <f t="shared" si="45"/>
        <v>3.75</v>
      </c>
      <c r="AM36" s="80">
        <f t="shared" si="46"/>
        <v>10</v>
      </c>
      <c r="AN36" s="85">
        <v>3</v>
      </c>
      <c r="AO36" s="85">
        <v>4</v>
      </c>
      <c r="AP36" s="85">
        <v>2</v>
      </c>
      <c r="AQ36" s="85">
        <f t="shared" si="20"/>
        <v>7</v>
      </c>
      <c r="AR36" s="85">
        <f t="shared" si="21"/>
        <v>-1.5</v>
      </c>
      <c r="AS36" s="85">
        <v>3</v>
      </c>
      <c r="AT36" s="85">
        <v>1</v>
      </c>
      <c r="AU36" s="85">
        <v>3</v>
      </c>
      <c r="AV36" s="85">
        <f t="shared" si="22"/>
        <v>4</v>
      </c>
      <c r="AW36" s="85">
        <f t="shared" si="16"/>
        <v>1</v>
      </c>
      <c r="AX36" s="85">
        <v>3</v>
      </c>
      <c r="AY36" s="85">
        <v>4</v>
      </c>
      <c r="AZ36" s="85">
        <v>0</v>
      </c>
      <c r="BA36" s="85">
        <f t="shared" si="23"/>
        <v>7</v>
      </c>
      <c r="BB36" s="85">
        <f t="shared" si="24"/>
        <v>1</v>
      </c>
      <c r="BC36" s="85">
        <v>2</v>
      </c>
      <c r="BD36" s="85">
        <v>5</v>
      </c>
      <c r="BE36" s="85">
        <f t="shared" si="25"/>
        <v>7</v>
      </c>
      <c r="BF36" s="85">
        <f t="shared" si="17"/>
        <v>1</v>
      </c>
      <c r="BG36" s="85">
        <v>2</v>
      </c>
      <c r="BH36" s="85">
        <v>0</v>
      </c>
      <c r="BI36" s="85">
        <f t="shared" si="26"/>
        <v>2</v>
      </c>
      <c r="BJ36" s="85">
        <f t="shared" si="18"/>
        <v>2</v>
      </c>
      <c r="BK36" s="85">
        <v>5</v>
      </c>
      <c r="BL36" s="85">
        <v>6</v>
      </c>
      <c r="BM36" s="85">
        <f t="shared" si="27"/>
        <v>11</v>
      </c>
      <c r="BN36" s="85">
        <f t="shared" si="19"/>
        <v>-0.5</v>
      </c>
      <c r="BO36" s="85">
        <f t="shared" si="28"/>
        <v>3</v>
      </c>
      <c r="BP36" s="85"/>
      <c r="BQ36" s="85"/>
    </row>
    <row r="37" spans="1:69" ht="13.5" customHeight="1" x14ac:dyDescent="0.25">
      <c r="A37" s="37">
        <v>35</v>
      </c>
      <c r="B37" s="54" t="s">
        <v>118</v>
      </c>
      <c r="C37" s="11" t="s">
        <v>119</v>
      </c>
      <c r="D37" s="37">
        <v>9</v>
      </c>
      <c r="E37" s="12">
        <v>3</v>
      </c>
      <c r="F37" s="12">
        <v>2</v>
      </c>
      <c r="G37" s="12">
        <v>0</v>
      </c>
      <c r="H37" s="12">
        <f t="shared" si="32"/>
        <v>5</v>
      </c>
      <c r="I37" s="12">
        <f t="shared" si="33"/>
        <v>1</v>
      </c>
      <c r="J37" s="13">
        <v>3</v>
      </c>
      <c r="K37" s="13">
        <v>2</v>
      </c>
      <c r="L37" s="12">
        <v>0</v>
      </c>
      <c r="M37" s="12">
        <f t="shared" si="34"/>
        <v>5</v>
      </c>
      <c r="N37" s="12">
        <f t="shared" si="31"/>
        <v>1</v>
      </c>
      <c r="O37" s="12">
        <v>2</v>
      </c>
      <c r="P37" s="12">
        <v>1</v>
      </c>
      <c r="Q37" s="12">
        <v>1</v>
      </c>
      <c r="R37" s="12">
        <f t="shared" si="35"/>
        <v>3</v>
      </c>
      <c r="S37" s="12">
        <f t="shared" si="36"/>
        <v>0.5</v>
      </c>
      <c r="T37" s="12">
        <v>1</v>
      </c>
      <c r="U37" s="12">
        <v>1</v>
      </c>
      <c r="V37" s="12">
        <v>4</v>
      </c>
      <c r="W37" s="12">
        <f t="shared" si="37"/>
        <v>2</v>
      </c>
      <c r="X37" s="12">
        <f t="shared" si="38"/>
        <v>-0.75</v>
      </c>
      <c r="Y37" s="12">
        <f t="shared" si="39"/>
        <v>1.75</v>
      </c>
      <c r="Z37" s="12">
        <f t="shared" si="40"/>
        <v>4.75</v>
      </c>
      <c r="AA37" s="45">
        <v>0</v>
      </c>
      <c r="AB37" s="45">
        <v>1</v>
      </c>
      <c r="AC37" s="45">
        <v>9</v>
      </c>
      <c r="AD37" s="45">
        <f t="shared" si="41"/>
        <v>1</v>
      </c>
      <c r="AE37" s="32">
        <f t="shared" si="42"/>
        <v>-2.5</v>
      </c>
      <c r="AF37" s="45">
        <v>1</v>
      </c>
      <c r="AG37" s="45">
        <v>3</v>
      </c>
      <c r="AH37" s="45">
        <v>6</v>
      </c>
      <c r="AI37" s="45">
        <f t="shared" ref="AI37:AI68" si="47">SUM(AF37:AG37)</f>
        <v>4</v>
      </c>
      <c r="AJ37" s="32">
        <f t="shared" si="43"/>
        <v>-1.75</v>
      </c>
      <c r="AK37" s="32">
        <f t="shared" si="44"/>
        <v>-4.25</v>
      </c>
      <c r="AL37" s="32">
        <f t="shared" si="45"/>
        <v>0.75</v>
      </c>
      <c r="AM37" s="80">
        <f t="shared" si="46"/>
        <v>5.5</v>
      </c>
      <c r="AN37" s="85">
        <v>4</v>
      </c>
      <c r="AO37" s="85">
        <v>3</v>
      </c>
      <c r="AP37" s="85">
        <v>2</v>
      </c>
      <c r="AQ37" s="85">
        <f t="shared" si="20"/>
        <v>7</v>
      </c>
      <c r="AR37" s="85">
        <f t="shared" si="21"/>
        <v>-0.5</v>
      </c>
      <c r="AS37" s="85">
        <v>1</v>
      </c>
      <c r="AT37" s="85">
        <v>6</v>
      </c>
      <c r="AU37" s="85">
        <v>0</v>
      </c>
      <c r="AV37" s="85">
        <f t="shared" si="22"/>
        <v>7</v>
      </c>
      <c r="AW37" s="85">
        <f t="shared" si="16"/>
        <v>-2</v>
      </c>
      <c r="AX37" s="85">
        <v>3</v>
      </c>
      <c r="AY37" s="85">
        <v>4</v>
      </c>
      <c r="AZ37" s="85">
        <v>0</v>
      </c>
      <c r="BA37" s="85">
        <f t="shared" si="23"/>
        <v>7</v>
      </c>
      <c r="BB37" s="85">
        <f t="shared" si="24"/>
        <v>1</v>
      </c>
      <c r="BC37" s="85">
        <v>3</v>
      </c>
      <c r="BD37" s="85">
        <v>4</v>
      </c>
      <c r="BE37" s="85">
        <f t="shared" si="25"/>
        <v>7</v>
      </c>
      <c r="BF37" s="85">
        <f t="shared" si="17"/>
        <v>1.5</v>
      </c>
      <c r="BG37" s="85">
        <v>0</v>
      </c>
      <c r="BH37" s="85">
        <v>3</v>
      </c>
      <c r="BI37" s="85">
        <f t="shared" si="26"/>
        <v>3</v>
      </c>
      <c r="BJ37" s="85">
        <f t="shared" si="18"/>
        <v>0</v>
      </c>
      <c r="BK37" s="85">
        <v>2</v>
      </c>
      <c r="BL37" s="85">
        <v>3</v>
      </c>
      <c r="BM37" s="85">
        <f t="shared" si="27"/>
        <v>5</v>
      </c>
      <c r="BN37" s="85">
        <f t="shared" si="19"/>
        <v>-0.5</v>
      </c>
      <c r="BO37" s="85">
        <f t="shared" si="28"/>
        <v>-0.5</v>
      </c>
      <c r="BP37" s="85"/>
      <c r="BQ37" s="85"/>
    </row>
    <row r="38" spans="1:69" ht="13.5" customHeight="1" x14ac:dyDescent="0.25">
      <c r="A38" s="37">
        <v>36</v>
      </c>
      <c r="B38" s="57" t="s">
        <v>120</v>
      </c>
      <c r="C38" s="15" t="s">
        <v>121</v>
      </c>
      <c r="D38" s="67">
        <v>10</v>
      </c>
      <c r="E38" s="12">
        <v>4</v>
      </c>
      <c r="F38" s="12">
        <v>1</v>
      </c>
      <c r="G38" s="12">
        <v>0</v>
      </c>
      <c r="H38" s="12">
        <f t="shared" si="32"/>
        <v>5</v>
      </c>
      <c r="I38" s="12">
        <f t="shared" si="33"/>
        <v>1.75</v>
      </c>
      <c r="J38" s="12">
        <v>3</v>
      </c>
      <c r="K38" s="12">
        <v>2</v>
      </c>
      <c r="L38" s="12">
        <v>0</v>
      </c>
      <c r="M38" s="12">
        <f t="shared" si="34"/>
        <v>5</v>
      </c>
      <c r="N38" s="12">
        <f t="shared" si="31"/>
        <v>1</v>
      </c>
      <c r="O38" s="12">
        <v>2</v>
      </c>
      <c r="P38" s="12">
        <v>0</v>
      </c>
      <c r="Q38" s="12">
        <v>2</v>
      </c>
      <c r="R38" s="12">
        <f t="shared" si="35"/>
        <v>2</v>
      </c>
      <c r="S38" s="12">
        <f t="shared" si="36"/>
        <v>0.5</v>
      </c>
      <c r="T38" s="12">
        <v>1</v>
      </c>
      <c r="U38" s="12">
        <v>1</v>
      </c>
      <c r="V38" s="12">
        <v>4</v>
      </c>
      <c r="W38" s="12">
        <f t="shared" si="37"/>
        <v>2</v>
      </c>
      <c r="X38" s="12">
        <f t="shared" si="38"/>
        <v>-0.75</v>
      </c>
      <c r="Y38" s="12">
        <f t="shared" si="39"/>
        <v>2.5</v>
      </c>
      <c r="Z38" s="12">
        <f t="shared" si="40"/>
        <v>5.5</v>
      </c>
      <c r="AA38" s="45">
        <v>3</v>
      </c>
      <c r="AB38" s="45">
        <v>2</v>
      </c>
      <c r="AC38" s="45">
        <v>5</v>
      </c>
      <c r="AD38" s="45">
        <f t="shared" si="41"/>
        <v>5</v>
      </c>
      <c r="AE38" s="32">
        <f t="shared" si="42"/>
        <v>-0.25</v>
      </c>
      <c r="AF38" s="45">
        <v>2</v>
      </c>
      <c r="AG38" s="45">
        <v>4</v>
      </c>
      <c r="AH38" s="45">
        <v>4</v>
      </c>
      <c r="AI38" s="45">
        <f t="shared" si="47"/>
        <v>6</v>
      </c>
      <c r="AJ38" s="32">
        <f t="shared" si="43"/>
        <v>-1</v>
      </c>
      <c r="AK38" s="32">
        <f t="shared" si="44"/>
        <v>-1.25</v>
      </c>
      <c r="AL38" s="32">
        <f t="shared" si="45"/>
        <v>3.75</v>
      </c>
      <c r="AM38" s="80">
        <f t="shared" si="46"/>
        <v>9.25</v>
      </c>
      <c r="AN38" s="85">
        <v>5</v>
      </c>
      <c r="AO38" s="85">
        <v>3</v>
      </c>
      <c r="AP38" s="85">
        <v>1</v>
      </c>
      <c r="AQ38" s="85">
        <f t="shared" si="20"/>
        <v>8</v>
      </c>
      <c r="AR38" s="85">
        <f t="shared" si="21"/>
        <v>0.5</v>
      </c>
      <c r="AS38" s="85">
        <v>2</v>
      </c>
      <c r="AT38" s="85">
        <v>5</v>
      </c>
      <c r="AU38" s="85">
        <v>0</v>
      </c>
      <c r="AV38" s="85">
        <f t="shared" si="22"/>
        <v>7</v>
      </c>
      <c r="AW38" s="85">
        <f t="shared" si="16"/>
        <v>-0.5</v>
      </c>
      <c r="AX38" s="85">
        <v>5</v>
      </c>
      <c r="AY38" s="85">
        <v>2</v>
      </c>
      <c r="AZ38" s="85">
        <v>0</v>
      </c>
      <c r="BA38" s="85">
        <f t="shared" si="23"/>
        <v>7</v>
      </c>
      <c r="BB38" s="85">
        <f t="shared" si="24"/>
        <v>4</v>
      </c>
      <c r="BC38" s="85">
        <v>2</v>
      </c>
      <c r="BD38" s="85">
        <v>5</v>
      </c>
      <c r="BE38" s="85">
        <f t="shared" si="25"/>
        <v>7</v>
      </c>
      <c r="BF38" s="85">
        <f t="shared" si="17"/>
        <v>1</v>
      </c>
      <c r="BG38" s="85">
        <v>2</v>
      </c>
      <c r="BH38" s="85">
        <v>3</v>
      </c>
      <c r="BI38" s="85">
        <f t="shared" si="26"/>
        <v>5</v>
      </c>
      <c r="BJ38" s="85">
        <f t="shared" si="18"/>
        <v>2</v>
      </c>
      <c r="BK38" s="85">
        <v>5</v>
      </c>
      <c r="BL38" s="85">
        <v>8</v>
      </c>
      <c r="BM38" s="85">
        <f t="shared" si="27"/>
        <v>13</v>
      </c>
      <c r="BN38" s="85">
        <f t="shared" si="19"/>
        <v>-1.5</v>
      </c>
      <c r="BO38" s="85">
        <f t="shared" si="28"/>
        <v>5.5</v>
      </c>
      <c r="BP38" s="85"/>
      <c r="BQ38" s="85"/>
    </row>
    <row r="39" spans="1:69" ht="13.5" customHeight="1" x14ac:dyDescent="0.25">
      <c r="A39" s="37">
        <v>37</v>
      </c>
      <c r="B39" s="57" t="s">
        <v>122</v>
      </c>
      <c r="C39" s="15" t="s">
        <v>123</v>
      </c>
      <c r="D39" s="67">
        <v>10</v>
      </c>
      <c r="E39" s="12">
        <v>2</v>
      </c>
      <c r="F39" s="12">
        <v>1</v>
      </c>
      <c r="G39" s="12">
        <v>1</v>
      </c>
      <c r="H39" s="12">
        <f t="shared" si="32"/>
        <v>3</v>
      </c>
      <c r="I39" s="12">
        <f t="shared" si="33"/>
        <v>0.5</v>
      </c>
      <c r="J39" s="12">
        <v>3</v>
      </c>
      <c r="K39" s="12">
        <v>2</v>
      </c>
      <c r="L39" s="12">
        <v>0</v>
      </c>
      <c r="M39" s="12">
        <f t="shared" si="34"/>
        <v>5</v>
      </c>
      <c r="N39" s="12">
        <f t="shared" si="31"/>
        <v>1</v>
      </c>
      <c r="O39" s="12">
        <v>2</v>
      </c>
      <c r="P39" s="12">
        <v>0</v>
      </c>
      <c r="Q39" s="12">
        <v>2</v>
      </c>
      <c r="R39" s="12">
        <f t="shared" si="35"/>
        <v>2</v>
      </c>
      <c r="S39" s="12">
        <f t="shared" si="36"/>
        <v>0.5</v>
      </c>
      <c r="T39" s="12">
        <v>1</v>
      </c>
      <c r="U39" s="12">
        <v>1</v>
      </c>
      <c r="V39" s="12">
        <v>4</v>
      </c>
      <c r="W39" s="12">
        <f t="shared" si="37"/>
        <v>2</v>
      </c>
      <c r="X39" s="12">
        <f t="shared" si="38"/>
        <v>-0.75</v>
      </c>
      <c r="Y39" s="12">
        <f t="shared" si="39"/>
        <v>1.25</v>
      </c>
      <c r="Z39" s="12">
        <f t="shared" si="40"/>
        <v>4.25</v>
      </c>
      <c r="AA39" s="45">
        <v>1</v>
      </c>
      <c r="AB39" s="45">
        <v>4</v>
      </c>
      <c r="AC39" s="45">
        <v>5</v>
      </c>
      <c r="AD39" s="45">
        <f t="shared" si="41"/>
        <v>5</v>
      </c>
      <c r="AE39" s="32">
        <f t="shared" si="42"/>
        <v>-1.75</v>
      </c>
      <c r="AF39" s="45">
        <v>4</v>
      </c>
      <c r="AG39" s="45">
        <v>3</v>
      </c>
      <c r="AH39" s="45">
        <v>3</v>
      </c>
      <c r="AI39" s="45">
        <f t="shared" si="47"/>
        <v>7</v>
      </c>
      <c r="AJ39" s="32">
        <f t="shared" si="43"/>
        <v>0.5</v>
      </c>
      <c r="AK39" s="32">
        <f t="shared" si="44"/>
        <v>-1.25</v>
      </c>
      <c r="AL39" s="32">
        <f t="shared" si="45"/>
        <v>3.75</v>
      </c>
      <c r="AM39" s="80">
        <f t="shared" si="46"/>
        <v>8</v>
      </c>
      <c r="AN39" s="85">
        <v>1</v>
      </c>
      <c r="AO39" s="85">
        <v>4</v>
      </c>
      <c r="AP39" s="85">
        <v>4</v>
      </c>
      <c r="AQ39" s="85">
        <f t="shared" si="20"/>
        <v>5</v>
      </c>
      <c r="AR39" s="85">
        <f t="shared" si="21"/>
        <v>-3.5</v>
      </c>
      <c r="AS39" s="85">
        <v>3</v>
      </c>
      <c r="AT39" s="85">
        <v>4</v>
      </c>
      <c r="AU39" s="85">
        <v>0</v>
      </c>
      <c r="AV39" s="85">
        <f t="shared" si="22"/>
        <v>7</v>
      </c>
      <c r="AW39" s="85">
        <f t="shared" si="16"/>
        <v>1</v>
      </c>
      <c r="AX39" s="85">
        <v>5</v>
      </c>
      <c r="AY39" s="85">
        <v>2</v>
      </c>
      <c r="AZ39" s="85">
        <v>0</v>
      </c>
      <c r="BA39" s="85">
        <f t="shared" si="23"/>
        <v>7</v>
      </c>
      <c r="BB39" s="85">
        <f t="shared" si="24"/>
        <v>4</v>
      </c>
      <c r="BC39" s="85">
        <v>2</v>
      </c>
      <c r="BD39" s="85">
        <v>5</v>
      </c>
      <c r="BE39" s="85">
        <f t="shared" si="25"/>
        <v>7</v>
      </c>
      <c r="BF39" s="85">
        <f t="shared" si="17"/>
        <v>1</v>
      </c>
      <c r="BG39" s="85">
        <v>2</v>
      </c>
      <c r="BH39" s="85">
        <v>6</v>
      </c>
      <c r="BI39" s="85">
        <f t="shared" si="26"/>
        <v>8</v>
      </c>
      <c r="BJ39" s="85">
        <f t="shared" si="18"/>
        <v>2</v>
      </c>
      <c r="BK39" s="85">
        <v>5</v>
      </c>
      <c r="BL39" s="85">
        <v>3</v>
      </c>
      <c r="BM39" s="85">
        <f t="shared" si="27"/>
        <v>8</v>
      </c>
      <c r="BN39" s="85">
        <f t="shared" si="19"/>
        <v>1</v>
      </c>
      <c r="BO39" s="85">
        <f t="shared" si="28"/>
        <v>5.5</v>
      </c>
      <c r="BP39" s="85"/>
      <c r="BQ39" s="85"/>
    </row>
    <row r="40" spans="1:69" ht="13.5" customHeight="1" x14ac:dyDescent="0.25">
      <c r="A40" s="37">
        <v>38</v>
      </c>
      <c r="B40" s="57" t="s">
        <v>124</v>
      </c>
      <c r="C40" s="15" t="s">
        <v>125</v>
      </c>
      <c r="D40" s="67">
        <v>10</v>
      </c>
      <c r="E40" s="12">
        <v>2</v>
      </c>
      <c r="F40" s="12">
        <v>1</v>
      </c>
      <c r="G40" s="12">
        <v>2</v>
      </c>
      <c r="H40" s="12">
        <f t="shared" si="32"/>
        <v>3</v>
      </c>
      <c r="I40" s="12">
        <f t="shared" si="33"/>
        <v>0.25</v>
      </c>
      <c r="J40" s="13">
        <v>4</v>
      </c>
      <c r="K40" s="13">
        <v>1</v>
      </c>
      <c r="L40" s="12">
        <v>0</v>
      </c>
      <c r="M40" s="12">
        <f t="shared" si="34"/>
        <v>5</v>
      </c>
      <c r="N40" s="12">
        <f t="shared" si="31"/>
        <v>1.75</v>
      </c>
      <c r="O40" s="12">
        <v>1</v>
      </c>
      <c r="P40" s="12">
        <v>1</v>
      </c>
      <c r="Q40" s="12">
        <v>2</v>
      </c>
      <c r="R40" s="12">
        <f t="shared" si="35"/>
        <v>2</v>
      </c>
      <c r="S40" s="12">
        <f t="shared" si="36"/>
        <v>-0.25</v>
      </c>
      <c r="T40" s="12">
        <v>2</v>
      </c>
      <c r="U40" s="12">
        <v>2</v>
      </c>
      <c r="V40" s="12">
        <v>2</v>
      </c>
      <c r="W40" s="12">
        <f t="shared" si="37"/>
        <v>4</v>
      </c>
      <c r="X40" s="12">
        <f t="shared" si="38"/>
        <v>0</v>
      </c>
      <c r="Y40" s="12">
        <f t="shared" si="39"/>
        <v>1.75</v>
      </c>
      <c r="Z40" s="12">
        <f t="shared" si="40"/>
        <v>4.75</v>
      </c>
      <c r="AA40" s="45">
        <v>5</v>
      </c>
      <c r="AB40" s="45">
        <v>0</v>
      </c>
      <c r="AC40" s="45">
        <v>5</v>
      </c>
      <c r="AD40" s="45">
        <f t="shared" si="41"/>
        <v>5</v>
      </c>
      <c r="AE40" s="32">
        <f t="shared" si="42"/>
        <v>1.25</v>
      </c>
      <c r="AF40" s="45">
        <v>3</v>
      </c>
      <c r="AG40" s="45">
        <v>1</v>
      </c>
      <c r="AH40" s="45">
        <v>6</v>
      </c>
      <c r="AI40" s="45">
        <f t="shared" si="47"/>
        <v>4</v>
      </c>
      <c r="AJ40" s="32">
        <f t="shared" si="43"/>
        <v>-0.25</v>
      </c>
      <c r="AK40" s="32">
        <f t="shared" si="44"/>
        <v>1</v>
      </c>
      <c r="AL40" s="32">
        <f t="shared" si="45"/>
        <v>6</v>
      </c>
      <c r="AM40" s="80">
        <f t="shared" si="46"/>
        <v>10.75</v>
      </c>
      <c r="AN40" s="85">
        <v>2</v>
      </c>
      <c r="AO40" s="85">
        <v>4</v>
      </c>
      <c r="AP40" s="85">
        <v>3</v>
      </c>
      <c r="AQ40" s="85">
        <f t="shared" si="20"/>
        <v>6</v>
      </c>
      <c r="AR40" s="85">
        <f t="shared" si="21"/>
        <v>-2.5</v>
      </c>
      <c r="AS40" s="85">
        <v>1</v>
      </c>
      <c r="AT40" s="85">
        <v>2</v>
      </c>
      <c r="AU40" s="85">
        <v>4</v>
      </c>
      <c r="AV40" s="85">
        <f t="shared" si="22"/>
        <v>3</v>
      </c>
      <c r="AW40" s="85">
        <f t="shared" si="16"/>
        <v>-2</v>
      </c>
      <c r="AX40" s="85">
        <v>3</v>
      </c>
      <c r="AY40" s="85">
        <v>4</v>
      </c>
      <c r="AZ40" s="85">
        <v>0</v>
      </c>
      <c r="BA40" s="85">
        <f t="shared" si="23"/>
        <v>7</v>
      </c>
      <c r="BB40" s="85">
        <f t="shared" si="24"/>
        <v>1</v>
      </c>
      <c r="BC40" s="85">
        <v>2</v>
      </c>
      <c r="BD40" s="85">
        <v>5</v>
      </c>
      <c r="BE40" s="85">
        <f t="shared" si="25"/>
        <v>7</v>
      </c>
      <c r="BF40" s="85">
        <f t="shared" si="17"/>
        <v>1</v>
      </c>
      <c r="BG40" s="85">
        <v>1</v>
      </c>
      <c r="BH40" s="85">
        <v>2</v>
      </c>
      <c r="BI40" s="85">
        <f t="shared" si="26"/>
        <v>3</v>
      </c>
      <c r="BJ40" s="85">
        <f t="shared" si="18"/>
        <v>1</v>
      </c>
      <c r="BK40" s="85">
        <v>4</v>
      </c>
      <c r="BL40" s="85">
        <v>9</v>
      </c>
      <c r="BM40" s="85">
        <f t="shared" si="27"/>
        <v>13</v>
      </c>
      <c r="BN40" s="85">
        <f t="shared" si="19"/>
        <v>-2.5</v>
      </c>
      <c r="BO40" s="85">
        <f t="shared" si="28"/>
        <v>-4</v>
      </c>
      <c r="BP40" s="85"/>
      <c r="BQ40" s="85"/>
    </row>
    <row r="41" spans="1:69" ht="13.5" customHeight="1" x14ac:dyDescent="0.25">
      <c r="A41" s="37">
        <v>39</v>
      </c>
      <c r="B41" s="57" t="s">
        <v>126</v>
      </c>
      <c r="C41" s="15" t="s">
        <v>127</v>
      </c>
      <c r="D41" s="67">
        <v>10</v>
      </c>
      <c r="E41" s="12">
        <v>3</v>
      </c>
      <c r="F41" s="12">
        <v>2</v>
      </c>
      <c r="G41" s="12">
        <v>0</v>
      </c>
      <c r="H41" s="12">
        <f t="shared" si="32"/>
        <v>5</v>
      </c>
      <c r="I41" s="12">
        <f t="shared" si="33"/>
        <v>1</v>
      </c>
      <c r="J41" s="13">
        <v>4</v>
      </c>
      <c r="K41" s="13">
        <v>1</v>
      </c>
      <c r="L41" s="12">
        <v>0</v>
      </c>
      <c r="M41" s="12">
        <f t="shared" si="34"/>
        <v>5</v>
      </c>
      <c r="N41" s="12">
        <f t="shared" si="31"/>
        <v>1.75</v>
      </c>
      <c r="O41" s="12">
        <v>1</v>
      </c>
      <c r="P41" s="12">
        <v>1</v>
      </c>
      <c r="Q41" s="12">
        <v>2</v>
      </c>
      <c r="R41" s="12">
        <f t="shared" si="35"/>
        <v>2</v>
      </c>
      <c r="S41" s="12">
        <f t="shared" si="36"/>
        <v>-0.25</v>
      </c>
      <c r="T41" s="12">
        <v>4</v>
      </c>
      <c r="U41" s="12">
        <v>1</v>
      </c>
      <c r="V41" s="12">
        <v>1</v>
      </c>
      <c r="W41" s="12">
        <f t="shared" si="37"/>
        <v>5</v>
      </c>
      <c r="X41" s="12">
        <f t="shared" si="38"/>
        <v>1.5</v>
      </c>
      <c r="Y41" s="12">
        <f t="shared" si="39"/>
        <v>4</v>
      </c>
      <c r="Z41" s="12">
        <f t="shared" si="40"/>
        <v>7</v>
      </c>
      <c r="AA41" s="45">
        <v>1</v>
      </c>
      <c r="AB41" s="45">
        <v>4</v>
      </c>
      <c r="AC41" s="45">
        <v>5</v>
      </c>
      <c r="AD41" s="45">
        <f t="shared" si="41"/>
        <v>5</v>
      </c>
      <c r="AE41" s="32">
        <f t="shared" si="42"/>
        <v>-1.75</v>
      </c>
      <c r="AF41" s="45">
        <v>7</v>
      </c>
      <c r="AG41" s="45">
        <v>3</v>
      </c>
      <c r="AH41" s="45">
        <v>0</v>
      </c>
      <c r="AI41" s="45">
        <f t="shared" si="47"/>
        <v>10</v>
      </c>
      <c r="AJ41" s="32">
        <f t="shared" si="43"/>
        <v>2.75</v>
      </c>
      <c r="AK41" s="32">
        <f t="shared" si="44"/>
        <v>1</v>
      </c>
      <c r="AL41" s="32">
        <f t="shared" si="45"/>
        <v>6</v>
      </c>
      <c r="AM41" s="80">
        <f t="shared" si="46"/>
        <v>13</v>
      </c>
      <c r="AN41" s="85">
        <v>5</v>
      </c>
      <c r="AO41" s="85">
        <v>4</v>
      </c>
      <c r="AP41" s="85">
        <v>0</v>
      </c>
      <c r="AQ41" s="85">
        <f t="shared" si="20"/>
        <v>9</v>
      </c>
      <c r="AR41" s="85">
        <f t="shared" si="21"/>
        <v>0.5</v>
      </c>
      <c r="AS41" s="85">
        <v>4</v>
      </c>
      <c r="AT41" s="85">
        <v>3</v>
      </c>
      <c r="AU41" s="85">
        <v>0</v>
      </c>
      <c r="AV41" s="85">
        <f t="shared" si="22"/>
        <v>7</v>
      </c>
      <c r="AW41" s="85">
        <f t="shared" si="16"/>
        <v>2.5</v>
      </c>
      <c r="AX41" s="85">
        <v>4</v>
      </c>
      <c r="AY41" s="85">
        <v>2</v>
      </c>
      <c r="AZ41" s="85">
        <v>1</v>
      </c>
      <c r="BA41" s="85">
        <f t="shared" si="23"/>
        <v>6</v>
      </c>
      <c r="BB41" s="85">
        <f t="shared" si="24"/>
        <v>2.5</v>
      </c>
      <c r="BC41" s="85">
        <v>0</v>
      </c>
      <c r="BD41" s="85">
        <v>7</v>
      </c>
      <c r="BE41" s="85">
        <f t="shared" si="25"/>
        <v>7</v>
      </c>
      <c r="BF41" s="85">
        <f t="shared" si="17"/>
        <v>0</v>
      </c>
      <c r="BG41" s="85">
        <v>0</v>
      </c>
      <c r="BH41" s="85">
        <v>5</v>
      </c>
      <c r="BI41" s="85">
        <f t="shared" si="26"/>
        <v>5</v>
      </c>
      <c r="BJ41" s="85">
        <f t="shared" si="18"/>
        <v>0</v>
      </c>
      <c r="BK41" s="85">
        <v>8</v>
      </c>
      <c r="BL41" s="85">
        <v>5</v>
      </c>
      <c r="BM41" s="85">
        <f t="shared" si="27"/>
        <v>13</v>
      </c>
      <c r="BN41" s="85">
        <f t="shared" si="19"/>
        <v>1.5</v>
      </c>
      <c r="BO41" s="85">
        <f t="shared" si="28"/>
        <v>7</v>
      </c>
      <c r="BP41" s="85"/>
      <c r="BQ41" s="85"/>
    </row>
    <row r="42" spans="1:69" ht="13.5" customHeight="1" x14ac:dyDescent="0.25">
      <c r="A42" s="37">
        <v>40</v>
      </c>
      <c r="B42" s="54" t="s">
        <v>128</v>
      </c>
      <c r="C42" s="11" t="s">
        <v>129</v>
      </c>
      <c r="D42" s="37">
        <v>11</v>
      </c>
      <c r="E42" s="12">
        <v>3</v>
      </c>
      <c r="F42" s="12">
        <v>1</v>
      </c>
      <c r="G42" s="12">
        <v>1</v>
      </c>
      <c r="H42" s="12">
        <f t="shared" si="32"/>
        <v>4</v>
      </c>
      <c r="I42" s="12">
        <f t="shared" si="33"/>
        <v>1</v>
      </c>
      <c r="J42" s="12">
        <v>2</v>
      </c>
      <c r="K42" s="12">
        <v>3</v>
      </c>
      <c r="L42" s="12">
        <v>0</v>
      </c>
      <c r="M42" s="12">
        <f t="shared" si="34"/>
        <v>5</v>
      </c>
      <c r="N42" s="12">
        <f t="shared" si="31"/>
        <v>0.25</v>
      </c>
      <c r="O42" s="12">
        <v>3</v>
      </c>
      <c r="P42" s="12">
        <v>0</v>
      </c>
      <c r="Q42" s="12">
        <v>1</v>
      </c>
      <c r="R42" s="12">
        <f t="shared" si="35"/>
        <v>3</v>
      </c>
      <c r="S42" s="12">
        <f t="shared" si="36"/>
        <v>1.25</v>
      </c>
      <c r="T42" s="12">
        <v>2</v>
      </c>
      <c r="U42" s="12">
        <v>0</v>
      </c>
      <c r="V42" s="12">
        <v>4</v>
      </c>
      <c r="W42" s="12">
        <f t="shared" si="37"/>
        <v>2</v>
      </c>
      <c r="X42" s="12">
        <f t="shared" si="38"/>
        <v>0</v>
      </c>
      <c r="Y42" s="12">
        <f t="shared" si="39"/>
        <v>2.5</v>
      </c>
      <c r="Z42" s="12">
        <f t="shared" si="40"/>
        <v>5.5</v>
      </c>
      <c r="AA42" s="45">
        <v>0</v>
      </c>
      <c r="AB42" s="45">
        <v>2</v>
      </c>
      <c r="AC42" s="45">
        <v>8</v>
      </c>
      <c r="AD42" s="45">
        <f t="shared" si="41"/>
        <v>2</v>
      </c>
      <c r="AE42" s="32">
        <f t="shared" si="42"/>
        <v>-2.5</v>
      </c>
      <c r="AF42" s="45">
        <v>5</v>
      </c>
      <c r="AG42" s="45">
        <v>1</v>
      </c>
      <c r="AH42" s="45">
        <v>4</v>
      </c>
      <c r="AI42" s="45">
        <f t="shared" si="47"/>
        <v>6</v>
      </c>
      <c r="AJ42" s="32">
        <f t="shared" si="43"/>
        <v>1.25</v>
      </c>
      <c r="AK42" s="32">
        <f t="shared" si="44"/>
        <v>-1.25</v>
      </c>
      <c r="AL42" s="32">
        <f t="shared" si="45"/>
        <v>3.75</v>
      </c>
      <c r="AM42" s="80">
        <f t="shared" si="46"/>
        <v>9.25</v>
      </c>
      <c r="AN42" s="85">
        <v>4</v>
      </c>
      <c r="AO42" s="85">
        <v>1</v>
      </c>
      <c r="AP42" s="85">
        <v>4</v>
      </c>
      <c r="AQ42" s="85">
        <f t="shared" si="20"/>
        <v>5</v>
      </c>
      <c r="AR42" s="85">
        <f t="shared" si="21"/>
        <v>-0.5</v>
      </c>
      <c r="AS42" s="85">
        <v>2</v>
      </c>
      <c r="AT42" s="85">
        <v>2</v>
      </c>
      <c r="AU42" s="85">
        <v>3</v>
      </c>
      <c r="AV42" s="85">
        <f t="shared" si="22"/>
        <v>4</v>
      </c>
      <c r="AW42" s="85">
        <f t="shared" si="16"/>
        <v>-0.5</v>
      </c>
      <c r="AX42" s="85">
        <v>4</v>
      </c>
      <c r="AY42" s="85">
        <v>3</v>
      </c>
      <c r="AZ42" s="85">
        <v>0</v>
      </c>
      <c r="BA42" s="85">
        <f t="shared" si="23"/>
        <v>7</v>
      </c>
      <c r="BB42" s="85">
        <f t="shared" si="24"/>
        <v>2.5</v>
      </c>
      <c r="BC42" s="85">
        <v>1</v>
      </c>
      <c r="BD42" s="85">
        <v>6</v>
      </c>
      <c r="BE42" s="85">
        <f t="shared" si="25"/>
        <v>7</v>
      </c>
      <c r="BF42" s="85">
        <f t="shared" si="17"/>
        <v>0.5</v>
      </c>
      <c r="BG42" s="85">
        <v>0</v>
      </c>
      <c r="BH42" s="85">
        <v>2</v>
      </c>
      <c r="BI42" s="85">
        <f t="shared" si="26"/>
        <v>2</v>
      </c>
      <c r="BJ42" s="85">
        <f t="shared" si="18"/>
        <v>0</v>
      </c>
      <c r="BK42" s="85">
        <v>4</v>
      </c>
      <c r="BL42" s="85">
        <v>9</v>
      </c>
      <c r="BM42" s="85">
        <f t="shared" si="27"/>
        <v>13</v>
      </c>
      <c r="BN42" s="85">
        <f t="shared" si="19"/>
        <v>-2.5</v>
      </c>
      <c r="BO42" s="85">
        <f t="shared" si="28"/>
        <v>-0.5</v>
      </c>
      <c r="BP42" s="85"/>
      <c r="BQ42" s="85"/>
    </row>
    <row r="43" spans="1:69" ht="13.5" customHeight="1" x14ac:dyDescent="0.25">
      <c r="A43" s="37">
        <v>41</v>
      </c>
      <c r="B43" s="54" t="s">
        <v>130</v>
      </c>
      <c r="C43" s="11" t="s">
        <v>131</v>
      </c>
      <c r="D43" s="37">
        <v>11</v>
      </c>
      <c r="E43" s="12">
        <v>3</v>
      </c>
      <c r="F43" s="12">
        <v>2</v>
      </c>
      <c r="G43" s="12">
        <v>0</v>
      </c>
      <c r="H43" s="12">
        <f t="shared" si="32"/>
        <v>5</v>
      </c>
      <c r="I43" s="12">
        <f t="shared" si="33"/>
        <v>1</v>
      </c>
      <c r="J43" s="13">
        <v>3</v>
      </c>
      <c r="K43" s="13">
        <v>2</v>
      </c>
      <c r="L43" s="12">
        <v>0</v>
      </c>
      <c r="M43" s="12">
        <f t="shared" si="34"/>
        <v>5</v>
      </c>
      <c r="N43" s="12">
        <f t="shared" si="31"/>
        <v>1</v>
      </c>
      <c r="O43" s="12">
        <v>3</v>
      </c>
      <c r="P43" s="12">
        <v>0</v>
      </c>
      <c r="Q43" s="12">
        <v>1</v>
      </c>
      <c r="R43" s="12">
        <f t="shared" si="35"/>
        <v>3</v>
      </c>
      <c r="S43" s="12">
        <f t="shared" si="36"/>
        <v>1.25</v>
      </c>
      <c r="T43" s="12">
        <v>1</v>
      </c>
      <c r="U43" s="12">
        <v>4</v>
      </c>
      <c r="V43" s="12">
        <v>1</v>
      </c>
      <c r="W43" s="12">
        <f t="shared" si="37"/>
        <v>5</v>
      </c>
      <c r="X43" s="12">
        <f t="shared" si="38"/>
        <v>-0.75</v>
      </c>
      <c r="Y43" s="12">
        <f t="shared" si="39"/>
        <v>2.5</v>
      </c>
      <c r="Z43" s="12">
        <f t="shared" si="40"/>
        <v>5.5</v>
      </c>
      <c r="AA43" s="45">
        <v>1</v>
      </c>
      <c r="AB43" s="45">
        <v>7</v>
      </c>
      <c r="AC43" s="45">
        <v>2</v>
      </c>
      <c r="AD43" s="45">
        <f t="shared" si="41"/>
        <v>8</v>
      </c>
      <c r="AE43" s="32">
        <f t="shared" si="42"/>
        <v>-1.75</v>
      </c>
      <c r="AF43" s="45">
        <v>5</v>
      </c>
      <c r="AG43" s="45">
        <v>5</v>
      </c>
      <c r="AH43" s="45">
        <v>0</v>
      </c>
      <c r="AI43" s="45">
        <f t="shared" si="47"/>
        <v>10</v>
      </c>
      <c r="AJ43" s="32">
        <f t="shared" si="43"/>
        <v>1.25</v>
      </c>
      <c r="AK43" s="32">
        <f t="shared" si="44"/>
        <v>-0.5</v>
      </c>
      <c r="AL43" s="32">
        <f t="shared" si="45"/>
        <v>4.5</v>
      </c>
      <c r="AM43" s="80">
        <f t="shared" si="46"/>
        <v>10</v>
      </c>
      <c r="AN43" s="85">
        <v>7</v>
      </c>
      <c r="AO43" s="85">
        <v>2</v>
      </c>
      <c r="AP43" s="85">
        <v>0</v>
      </c>
      <c r="AQ43" s="85">
        <f t="shared" si="20"/>
        <v>9</v>
      </c>
      <c r="AR43" s="85">
        <f t="shared" si="21"/>
        <v>2.5</v>
      </c>
      <c r="AS43" s="85">
        <v>4</v>
      </c>
      <c r="AT43" s="85">
        <v>3</v>
      </c>
      <c r="AU43" s="85">
        <v>0</v>
      </c>
      <c r="AV43" s="85">
        <f t="shared" si="22"/>
        <v>7</v>
      </c>
      <c r="AW43" s="85">
        <f t="shared" si="16"/>
        <v>2.5</v>
      </c>
      <c r="AX43" s="85">
        <v>3</v>
      </c>
      <c r="AY43" s="85">
        <v>4</v>
      </c>
      <c r="AZ43" s="85">
        <v>0</v>
      </c>
      <c r="BA43" s="85">
        <f t="shared" si="23"/>
        <v>7</v>
      </c>
      <c r="BB43" s="85">
        <f t="shared" si="24"/>
        <v>1</v>
      </c>
      <c r="BC43" s="85">
        <v>1</v>
      </c>
      <c r="BD43" s="85">
        <v>6</v>
      </c>
      <c r="BE43" s="85">
        <f t="shared" si="25"/>
        <v>7</v>
      </c>
      <c r="BF43" s="85">
        <f t="shared" si="17"/>
        <v>0.5</v>
      </c>
      <c r="BG43" s="85">
        <v>2</v>
      </c>
      <c r="BH43" s="85">
        <v>8</v>
      </c>
      <c r="BI43" s="85">
        <f t="shared" si="26"/>
        <v>10</v>
      </c>
      <c r="BJ43" s="85">
        <f t="shared" si="18"/>
        <v>2</v>
      </c>
      <c r="BK43" s="85">
        <v>5</v>
      </c>
      <c r="BL43" s="85">
        <v>2</v>
      </c>
      <c r="BM43" s="85">
        <f t="shared" si="27"/>
        <v>7</v>
      </c>
      <c r="BN43" s="85">
        <f t="shared" si="19"/>
        <v>1.5</v>
      </c>
      <c r="BO43" s="85">
        <f t="shared" si="28"/>
        <v>10</v>
      </c>
      <c r="BP43" s="85"/>
      <c r="BQ43" s="85"/>
    </row>
    <row r="44" spans="1:69" ht="13.5" customHeight="1" x14ac:dyDescent="0.25">
      <c r="A44" s="37">
        <v>42</v>
      </c>
      <c r="B44" s="54" t="s">
        <v>132</v>
      </c>
      <c r="C44" s="11" t="s">
        <v>133</v>
      </c>
      <c r="D44" s="37">
        <v>11</v>
      </c>
      <c r="E44" s="12">
        <v>2</v>
      </c>
      <c r="F44" s="12">
        <v>3</v>
      </c>
      <c r="G44" s="12">
        <v>0</v>
      </c>
      <c r="H44" s="12">
        <f t="shared" si="32"/>
        <v>5</v>
      </c>
      <c r="I44" s="12">
        <f t="shared" si="33"/>
        <v>0.25</v>
      </c>
      <c r="J44" s="13">
        <v>3</v>
      </c>
      <c r="K44" s="13">
        <v>2</v>
      </c>
      <c r="L44" s="12">
        <v>0</v>
      </c>
      <c r="M44" s="12">
        <f t="shared" si="34"/>
        <v>5</v>
      </c>
      <c r="N44" s="12">
        <f t="shared" si="31"/>
        <v>1</v>
      </c>
      <c r="O44" s="12">
        <v>2</v>
      </c>
      <c r="P44" s="12">
        <v>2</v>
      </c>
      <c r="Q44" s="12">
        <v>0</v>
      </c>
      <c r="R44" s="12">
        <f t="shared" si="35"/>
        <v>4</v>
      </c>
      <c r="S44" s="12">
        <f t="shared" si="36"/>
        <v>0.5</v>
      </c>
      <c r="T44" s="12">
        <v>1</v>
      </c>
      <c r="U44" s="12">
        <v>1</v>
      </c>
      <c r="V44" s="12">
        <v>4</v>
      </c>
      <c r="W44" s="12">
        <f t="shared" si="37"/>
        <v>2</v>
      </c>
      <c r="X44" s="12">
        <f t="shared" si="38"/>
        <v>-0.75</v>
      </c>
      <c r="Y44" s="12">
        <f t="shared" si="39"/>
        <v>1</v>
      </c>
      <c r="Z44" s="12">
        <f t="shared" si="40"/>
        <v>4</v>
      </c>
      <c r="AA44" s="45">
        <v>1</v>
      </c>
      <c r="AB44" s="45">
        <v>6</v>
      </c>
      <c r="AC44" s="45">
        <v>3</v>
      </c>
      <c r="AD44" s="45">
        <f t="shared" si="41"/>
        <v>7</v>
      </c>
      <c r="AE44" s="32">
        <f t="shared" si="42"/>
        <v>-1.75</v>
      </c>
      <c r="AF44" s="45">
        <v>3</v>
      </c>
      <c r="AG44" s="45">
        <v>3</v>
      </c>
      <c r="AH44" s="45">
        <v>4</v>
      </c>
      <c r="AI44" s="45">
        <f t="shared" si="47"/>
        <v>6</v>
      </c>
      <c r="AJ44" s="32">
        <f t="shared" si="43"/>
        <v>-0.25</v>
      </c>
      <c r="AK44" s="32">
        <f t="shared" si="44"/>
        <v>-2</v>
      </c>
      <c r="AL44" s="32">
        <f t="shared" si="45"/>
        <v>3</v>
      </c>
      <c r="AM44" s="80">
        <f t="shared" si="46"/>
        <v>7</v>
      </c>
      <c r="AN44" s="85">
        <v>5</v>
      </c>
      <c r="AO44" s="85">
        <v>4</v>
      </c>
      <c r="AP44" s="85">
        <v>0</v>
      </c>
      <c r="AQ44" s="85">
        <f t="shared" si="20"/>
        <v>9</v>
      </c>
      <c r="AR44" s="85">
        <f t="shared" si="21"/>
        <v>0.5</v>
      </c>
      <c r="AS44" s="85">
        <v>2</v>
      </c>
      <c r="AT44" s="85">
        <v>5</v>
      </c>
      <c r="AU44" s="85">
        <v>0</v>
      </c>
      <c r="AV44" s="85">
        <f t="shared" si="22"/>
        <v>7</v>
      </c>
      <c r="AW44" s="85">
        <f t="shared" si="16"/>
        <v>-0.5</v>
      </c>
      <c r="AX44" s="85">
        <v>5</v>
      </c>
      <c r="AY44" s="85">
        <v>2</v>
      </c>
      <c r="AZ44" s="85">
        <v>0</v>
      </c>
      <c r="BA44" s="85">
        <f t="shared" si="23"/>
        <v>7</v>
      </c>
      <c r="BB44" s="85">
        <f t="shared" si="24"/>
        <v>4</v>
      </c>
      <c r="BC44" s="85">
        <v>1</v>
      </c>
      <c r="BD44" s="85">
        <v>6</v>
      </c>
      <c r="BE44" s="85">
        <f t="shared" si="25"/>
        <v>7</v>
      </c>
      <c r="BF44" s="85">
        <f t="shared" si="17"/>
        <v>0.5</v>
      </c>
      <c r="BG44" s="85">
        <v>2</v>
      </c>
      <c r="BH44" s="85">
        <v>10</v>
      </c>
      <c r="BI44" s="85">
        <f t="shared" si="26"/>
        <v>12</v>
      </c>
      <c r="BJ44" s="85">
        <f t="shared" si="18"/>
        <v>2</v>
      </c>
      <c r="BK44" s="85">
        <v>4</v>
      </c>
      <c r="BL44" s="85">
        <v>2</v>
      </c>
      <c r="BM44" s="85">
        <f t="shared" si="27"/>
        <v>6</v>
      </c>
      <c r="BN44" s="85">
        <f t="shared" si="19"/>
        <v>1</v>
      </c>
      <c r="BO44" s="85">
        <f t="shared" si="28"/>
        <v>7.5</v>
      </c>
      <c r="BP44" s="85"/>
      <c r="BQ44" s="85"/>
    </row>
    <row r="45" spans="1:69" ht="13.5" customHeight="1" x14ac:dyDescent="0.25">
      <c r="A45" s="37">
        <v>43</v>
      </c>
      <c r="B45" s="54" t="s">
        <v>134</v>
      </c>
      <c r="C45" s="11" t="s">
        <v>135</v>
      </c>
      <c r="D45" s="37">
        <v>11</v>
      </c>
      <c r="E45" s="12">
        <v>2</v>
      </c>
      <c r="F45" s="12">
        <v>1</v>
      </c>
      <c r="G45" s="12">
        <v>1</v>
      </c>
      <c r="H45" s="12">
        <f t="shared" si="32"/>
        <v>3</v>
      </c>
      <c r="I45" s="12">
        <f t="shared" si="33"/>
        <v>0.5</v>
      </c>
      <c r="J45" s="13">
        <v>3</v>
      </c>
      <c r="K45" s="13">
        <v>2</v>
      </c>
      <c r="L45" s="12">
        <v>0</v>
      </c>
      <c r="M45" s="12">
        <f t="shared" si="34"/>
        <v>5</v>
      </c>
      <c r="N45" s="12">
        <f t="shared" si="31"/>
        <v>1</v>
      </c>
      <c r="O45" s="12">
        <v>4</v>
      </c>
      <c r="P45" s="12">
        <v>0</v>
      </c>
      <c r="Q45" s="12">
        <v>0</v>
      </c>
      <c r="R45" s="12">
        <f t="shared" si="35"/>
        <v>4</v>
      </c>
      <c r="S45" s="12">
        <f t="shared" si="36"/>
        <v>2</v>
      </c>
      <c r="T45" s="12">
        <v>2</v>
      </c>
      <c r="U45" s="12">
        <v>1</v>
      </c>
      <c r="V45" s="12">
        <v>3</v>
      </c>
      <c r="W45" s="12">
        <f t="shared" si="37"/>
        <v>3</v>
      </c>
      <c r="X45" s="12">
        <f t="shared" si="38"/>
        <v>0</v>
      </c>
      <c r="Y45" s="12">
        <f t="shared" si="39"/>
        <v>3.5</v>
      </c>
      <c r="Z45" s="12">
        <f t="shared" si="40"/>
        <v>6.5</v>
      </c>
      <c r="AA45" s="45">
        <v>1</v>
      </c>
      <c r="AB45" s="45">
        <v>7</v>
      </c>
      <c r="AC45" s="45">
        <v>2</v>
      </c>
      <c r="AD45" s="45">
        <f t="shared" si="41"/>
        <v>8</v>
      </c>
      <c r="AE45" s="32">
        <f t="shared" si="42"/>
        <v>-1.75</v>
      </c>
      <c r="AF45" s="45">
        <v>3</v>
      </c>
      <c r="AG45" s="45">
        <v>5</v>
      </c>
      <c r="AH45" s="45">
        <v>2</v>
      </c>
      <c r="AI45" s="45">
        <f t="shared" si="47"/>
        <v>8</v>
      </c>
      <c r="AJ45" s="32">
        <f t="shared" si="43"/>
        <v>-0.25</v>
      </c>
      <c r="AK45" s="32">
        <f t="shared" si="44"/>
        <v>-2</v>
      </c>
      <c r="AL45" s="32">
        <f t="shared" si="45"/>
        <v>3</v>
      </c>
      <c r="AM45" s="80">
        <f t="shared" si="46"/>
        <v>9.5</v>
      </c>
      <c r="AN45" s="85">
        <v>8</v>
      </c>
      <c r="AO45" s="85">
        <v>1</v>
      </c>
      <c r="AP45" s="85">
        <v>0</v>
      </c>
      <c r="AQ45" s="85">
        <f t="shared" si="20"/>
        <v>9</v>
      </c>
      <c r="AR45" s="85">
        <f t="shared" si="21"/>
        <v>3.5</v>
      </c>
      <c r="AS45" s="85">
        <v>1</v>
      </c>
      <c r="AT45" s="85">
        <v>4</v>
      </c>
      <c r="AU45" s="85">
        <v>2</v>
      </c>
      <c r="AV45" s="85">
        <f t="shared" si="22"/>
        <v>5</v>
      </c>
      <c r="AW45" s="85">
        <f t="shared" si="16"/>
        <v>-2</v>
      </c>
      <c r="AX45" s="85">
        <v>3</v>
      </c>
      <c r="AY45" s="85">
        <v>4</v>
      </c>
      <c r="AZ45" s="85">
        <v>0</v>
      </c>
      <c r="BA45" s="85">
        <f t="shared" si="23"/>
        <v>7</v>
      </c>
      <c r="BB45" s="85">
        <f t="shared" si="24"/>
        <v>1</v>
      </c>
      <c r="BC45" s="85">
        <v>3</v>
      </c>
      <c r="BD45" s="85">
        <v>4</v>
      </c>
      <c r="BE45" s="85">
        <f t="shared" si="25"/>
        <v>7</v>
      </c>
      <c r="BF45" s="85">
        <f t="shared" si="17"/>
        <v>1.5</v>
      </c>
      <c r="BG45" s="85">
        <v>2</v>
      </c>
      <c r="BH45" s="85">
        <v>5</v>
      </c>
      <c r="BI45" s="85">
        <f t="shared" si="26"/>
        <v>7</v>
      </c>
      <c r="BJ45" s="85">
        <f t="shared" si="18"/>
        <v>2</v>
      </c>
      <c r="BK45" s="85">
        <v>2</v>
      </c>
      <c r="BL45" s="85">
        <v>3</v>
      </c>
      <c r="BM45" s="85">
        <f t="shared" si="27"/>
        <v>5</v>
      </c>
      <c r="BN45" s="85">
        <f t="shared" si="19"/>
        <v>-0.5</v>
      </c>
      <c r="BO45" s="85">
        <f t="shared" si="28"/>
        <v>5.5</v>
      </c>
      <c r="BP45" s="85"/>
      <c r="BQ45" s="85"/>
    </row>
    <row r="46" spans="1:69" ht="13.5" customHeight="1" x14ac:dyDescent="0.25">
      <c r="A46" s="37">
        <v>44</v>
      </c>
      <c r="B46" s="57" t="s">
        <v>136</v>
      </c>
      <c r="C46" s="15" t="s">
        <v>137</v>
      </c>
      <c r="D46" s="67">
        <v>12</v>
      </c>
      <c r="E46" s="12">
        <v>1</v>
      </c>
      <c r="F46" s="12">
        <v>4</v>
      </c>
      <c r="G46" s="12">
        <v>0</v>
      </c>
      <c r="H46" s="12">
        <f t="shared" si="32"/>
        <v>5</v>
      </c>
      <c r="I46" s="12">
        <f t="shared" si="33"/>
        <v>-0.5</v>
      </c>
      <c r="J46" s="12">
        <v>3</v>
      </c>
      <c r="K46" s="12">
        <v>2</v>
      </c>
      <c r="L46" s="12">
        <v>0</v>
      </c>
      <c r="M46" s="12">
        <f t="shared" si="34"/>
        <v>5</v>
      </c>
      <c r="N46" s="12">
        <f t="shared" si="31"/>
        <v>1</v>
      </c>
      <c r="O46" s="12">
        <v>2</v>
      </c>
      <c r="P46" s="12">
        <v>1</v>
      </c>
      <c r="Q46" s="12">
        <v>1</v>
      </c>
      <c r="R46" s="12">
        <f t="shared" si="35"/>
        <v>3</v>
      </c>
      <c r="S46" s="12">
        <f t="shared" si="36"/>
        <v>0.5</v>
      </c>
      <c r="T46" s="12">
        <v>2</v>
      </c>
      <c r="U46" s="12">
        <v>1</v>
      </c>
      <c r="V46" s="12">
        <v>3</v>
      </c>
      <c r="W46" s="12">
        <f t="shared" si="37"/>
        <v>3</v>
      </c>
      <c r="X46" s="12">
        <f t="shared" si="38"/>
        <v>0</v>
      </c>
      <c r="Y46" s="12">
        <f t="shared" si="39"/>
        <v>1</v>
      </c>
      <c r="Z46" s="12">
        <f t="shared" si="40"/>
        <v>4</v>
      </c>
      <c r="AA46" s="45">
        <v>0</v>
      </c>
      <c r="AB46" s="45">
        <v>3</v>
      </c>
      <c r="AC46" s="45">
        <v>7</v>
      </c>
      <c r="AD46" s="45">
        <f t="shared" si="41"/>
        <v>3</v>
      </c>
      <c r="AE46" s="32">
        <f t="shared" si="42"/>
        <v>-2.5</v>
      </c>
      <c r="AF46" s="45">
        <v>1</v>
      </c>
      <c r="AG46" s="45">
        <v>2</v>
      </c>
      <c r="AH46" s="45">
        <v>7</v>
      </c>
      <c r="AI46" s="45">
        <f t="shared" si="47"/>
        <v>3</v>
      </c>
      <c r="AJ46" s="32">
        <f t="shared" si="43"/>
        <v>-1.75</v>
      </c>
      <c r="AK46" s="32">
        <f t="shared" si="44"/>
        <v>-4.25</v>
      </c>
      <c r="AL46" s="32">
        <f t="shared" si="45"/>
        <v>0.75</v>
      </c>
      <c r="AM46" s="80">
        <f t="shared" si="46"/>
        <v>4.75</v>
      </c>
      <c r="AN46" s="85">
        <v>8</v>
      </c>
      <c r="AO46" s="85">
        <v>1</v>
      </c>
      <c r="AP46" s="85">
        <v>0</v>
      </c>
      <c r="AQ46" s="85">
        <f t="shared" si="20"/>
        <v>9</v>
      </c>
      <c r="AR46" s="85">
        <f t="shared" si="21"/>
        <v>3.5</v>
      </c>
      <c r="AS46" s="85">
        <v>2</v>
      </c>
      <c r="AT46" s="85">
        <v>5</v>
      </c>
      <c r="AU46" s="85">
        <v>0</v>
      </c>
      <c r="AV46" s="85">
        <f t="shared" si="22"/>
        <v>7</v>
      </c>
      <c r="AW46" s="85">
        <f t="shared" si="16"/>
        <v>-0.5</v>
      </c>
      <c r="AX46" s="85">
        <v>2</v>
      </c>
      <c r="AY46" s="85">
        <v>5</v>
      </c>
      <c r="AZ46" s="85">
        <v>0</v>
      </c>
      <c r="BA46" s="85">
        <f t="shared" si="23"/>
        <v>7</v>
      </c>
      <c r="BB46" s="85">
        <f t="shared" si="24"/>
        <v>-0.5</v>
      </c>
      <c r="BC46" s="85">
        <v>1</v>
      </c>
      <c r="BD46" s="85">
        <v>6</v>
      </c>
      <c r="BE46" s="85">
        <f t="shared" si="25"/>
        <v>7</v>
      </c>
      <c r="BF46" s="85">
        <f t="shared" si="17"/>
        <v>0.5</v>
      </c>
      <c r="BG46" s="85">
        <v>0</v>
      </c>
      <c r="BH46" s="85">
        <v>4</v>
      </c>
      <c r="BI46" s="85">
        <f t="shared" si="26"/>
        <v>4</v>
      </c>
      <c r="BJ46" s="85">
        <f t="shared" si="18"/>
        <v>0</v>
      </c>
      <c r="BK46" s="85">
        <v>0</v>
      </c>
      <c r="BL46" s="85">
        <v>1</v>
      </c>
      <c r="BM46" s="85">
        <f t="shared" si="27"/>
        <v>1</v>
      </c>
      <c r="BN46" s="85">
        <f t="shared" si="19"/>
        <v>-0.5</v>
      </c>
      <c r="BO46" s="85">
        <f t="shared" si="28"/>
        <v>2.5</v>
      </c>
      <c r="BP46" s="85"/>
      <c r="BQ46" s="85"/>
    </row>
    <row r="47" spans="1:69" ht="13.5" customHeight="1" x14ac:dyDescent="0.25">
      <c r="A47" s="37">
        <v>45</v>
      </c>
      <c r="B47" s="57" t="s">
        <v>138</v>
      </c>
      <c r="C47" s="15" t="s">
        <v>139</v>
      </c>
      <c r="D47" s="67">
        <v>12</v>
      </c>
      <c r="E47" s="12">
        <v>2</v>
      </c>
      <c r="F47" s="12">
        <v>2</v>
      </c>
      <c r="G47" s="12">
        <v>1</v>
      </c>
      <c r="H47" s="12">
        <f t="shared" si="32"/>
        <v>4</v>
      </c>
      <c r="I47" s="12">
        <f t="shared" si="33"/>
        <v>0.25</v>
      </c>
      <c r="J47" s="13">
        <v>2</v>
      </c>
      <c r="K47" s="13">
        <v>2</v>
      </c>
      <c r="L47" s="12">
        <v>1</v>
      </c>
      <c r="M47" s="12">
        <f t="shared" si="34"/>
        <v>4</v>
      </c>
      <c r="N47" s="12">
        <f t="shared" si="31"/>
        <v>0.25</v>
      </c>
      <c r="O47" s="12">
        <v>3</v>
      </c>
      <c r="P47" s="12">
        <v>0</v>
      </c>
      <c r="Q47" s="12">
        <v>1</v>
      </c>
      <c r="R47" s="12">
        <f t="shared" si="35"/>
        <v>3</v>
      </c>
      <c r="S47" s="12">
        <f t="shared" si="36"/>
        <v>1.25</v>
      </c>
      <c r="T47" s="12">
        <v>3</v>
      </c>
      <c r="U47" s="12">
        <v>3</v>
      </c>
      <c r="V47" s="12">
        <v>0</v>
      </c>
      <c r="W47" s="12">
        <f t="shared" si="37"/>
        <v>6</v>
      </c>
      <c r="X47" s="12">
        <f t="shared" si="38"/>
        <v>0.75</v>
      </c>
      <c r="Y47" s="12">
        <f t="shared" si="39"/>
        <v>2.5</v>
      </c>
      <c r="Z47" s="12">
        <f t="shared" si="40"/>
        <v>5.5</v>
      </c>
      <c r="AA47" s="45">
        <v>2</v>
      </c>
      <c r="AB47" s="45">
        <v>2</v>
      </c>
      <c r="AC47" s="50">
        <v>6</v>
      </c>
      <c r="AD47" s="45">
        <f t="shared" si="41"/>
        <v>4</v>
      </c>
      <c r="AE47" s="32">
        <f t="shared" si="42"/>
        <v>-1</v>
      </c>
      <c r="AF47" s="45">
        <v>3</v>
      </c>
      <c r="AG47" s="45">
        <v>0</v>
      </c>
      <c r="AH47" s="45">
        <v>7</v>
      </c>
      <c r="AI47" s="45">
        <f t="shared" si="47"/>
        <v>3</v>
      </c>
      <c r="AJ47" s="32">
        <f t="shared" si="43"/>
        <v>-0.25</v>
      </c>
      <c r="AK47" s="32">
        <f t="shared" si="44"/>
        <v>-1.25</v>
      </c>
      <c r="AL47" s="32">
        <f t="shared" si="45"/>
        <v>3.75</v>
      </c>
      <c r="AM47" s="80">
        <f t="shared" si="46"/>
        <v>9.25</v>
      </c>
      <c r="AN47" s="85">
        <v>5</v>
      </c>
      <c r="AO47" s="85">
        <v>1</v>
      </c>
      <c r="AP47" s="85">
        <v>3</v>
      </c>
      <c r="AQ47" s="85">
        <f t="shared" si="20"/>
        <v>6</v>
      </c>
      <c r="AR47" s="85">
        <f t="shared" si="21"/>
        <v>0.5</v>
      </c>
      <c r="AS47" s="85">
        <v>2</v>
      </c>
      <c r="AT47" s="85">
        <v>1</v>
      </c>
      <c r="AU47" s="85">
        <v>4</v>
      </c>
      <c r="AV47" s="85">
        <f t="shared" si="22"/>
        <v>3</v>
      </c>
      <c r="AW47" s="85">
        <f t="shared" si="16"/>
        <v>-0.5</v>
      </c>
      <c r="AX47" s="85">
        <v>2</v>
      </c>
      <c r="AY47" s="85">
        <v>5</v>
      </c>
      <c r="AZ47" s="85">
        <v>0</v>
      </c>
      <c r="BA47" s="85">
        <f t="shared" si="23"/>
        <v>7</v>
      </c>
      <c r="BB47" s="85">
        <f t="shared" si="24"/>
        <v>-0.5</v>
      </c>
      <c r="BC47" s="85">
        <v>1</v>
      </c>
      <c r="BD47" s="85">
        <v>6</v>
      </c>
      <c r="BE47" s="85">
        <f t="shared" si="25"/>
        <v>7</v>
      </c>
      <c r="BF47" s="85">
        <f t="shared" si="17"/>
        <v>0.5</v>
      </c>
      <c r="BG47" s="85">
        <v>0</v>
      </c>
      <c r="BH47" s="85">
        <v>2</v>
      </c>
      <c r="BI47" s="85">
        <f t="shared" si="26"/>
        <v>2</v>
      </c>
      <c r="BJ47" s="85">
        <f t="shared" si="18"/>
        <v>0</v>
      </c>
      <c r="BK47" s="85">
        <v>2</v>
      </c>
      <c r="BL47" s="85">
        <v>3</v>
      </c>
      <c r="BM47" s="85">
        <f t="shared" si="27"/>
        <v>5</v>
      </c>
      <c r="BN47" s="85">
        <f t="shared" si="19"/>
        <v>-0.5</v>
      </c>
      <c r="BO47" s="85">
        <f t="shared" si="28"/>
        <v>-0.5</v>
      </c>
      <c r="BP47" s="85"/>
      <c r="BQ47" s="85"/>
    </row>
    <row r="48" spans="1:69" ht="13.5" customHeight="1" x14ac:dyDescent="0.25">
      <c r="A48" s="37">
        <v>46</v>
      </c>
      <c r="B48" s="57" t="s">
        <v>140</v>
      </c>
      <c r="C48" s="15" t="s">
        <v>141</v>
      </c>
      <c r="D48" s="67">
        <v>12</v>
      </c>
      <c r="E48" s="12">
        <v>4</v>
      </c>
      <c r="F48" s="12">
        <v>1</v>
      </c>
      <c r="G48" s="12">
        <v>0</v>
      </c>
      <c r="H48" s="12">
        <f t="shared" si="32"/>
        <v>5</v>
      </c>
      <c r="I48" s="12">
        <f t="shared" si="33"/>
        <v>1.75</v>
      </c>
      <c r="J48" s="12">
        <v>4</v>
      </c>
      <c r="K48" s="12">
        <v>1</v>
      </c>
      <c r="L48" s="12">
        <v>0</v>
      </c>
      <c r="M48" s="12">
        <f t="shared" si="34"/>
        <v>5</v>
      </c>
      <c r="N48" s="12">
        <f t="shared" si="31"/>
        <v>1.75</v>
      </c>
      <c r="O48" s="12">
        <v>3</v>
      </c>
      <c r="P48" s="12">
        <v>1</v>
      </c>
      <c r="Q48" s="12">
        <v>0</v>
      </c>
      <c r="R48" s="12">
        <f t="shared" si="35"/>
        <v>4</v>
      </c>
      <c r="S48" s="12">
        <f t="shared" si="36"/>
        <v>1.25</v>
      </c>
      <c r="T48" s="12">
        <v>2</v>
      </c>
      <c r="U48" s="12">
        <v>4</v>
      </c>
      <c r="V48" s="12">
        <v>0</v>
      </c>
      <c r="W48" s="12">
        <f t="shared" si="37"/>
        <v>6</v>
      </c>
      <c r="X48" s="12">
        <f t="shared" si="38"/>
        <v>0</v>
      </c>
      <c r="Y48" s="12">
        <f t="shared" si="39"/>
        <v>4.75</v>
      </c>
      <c r="Z48" s="12">
        <f t="shared" si="40"/>
        <v>7.75</v>
      </c>
      <c r="AA48" s="45">
        <v>3</v>
      </c>
      <c r="AB48" s="45">
        <v>2</v>
      </c>
      <c r="AC48" s="45">
        <v>5</v>
      </c>
      <c r="AD48" s="45">
        <f t="shared" si="41"/>
        <v>5</v>
      </c>
      <c r="AE48" s="32">
        <f t="shared" si="42"/>
        <v>-0.25</v>
      </c>
      <c r="AF48" s="45">
        <v>2</v>
      </c>
      <c r="AG48" s="45">
        <v>0</v>
      </c>
      <c r="AH48" s="45">
        <v>8</v>
      </c>
      <c r="AI48" s="45">
        <f t="shared" si="47"/>
        <v>2</v>
      </c>
      <c r="AJ48" s="32">
        <f t="shared" si="43"/>
        <v>-1</v>
      </c>
      <c r="AK48" s="32">
        <f t="shared" si="44"/>
        <v>-1.25</v>
      </c>
      <c r="AL48" s="32">
        <f t="shared" si="45"/>
        <v>3.75</v>
      </c>
      <c r="AM48" s="80">
        <f t="shared" si="46"/>
        <v>11.5</v>
      </c>
      <c r="AN48" s="85">
        <v>5</v>
      </c>
      <c r="AO48" s="85">
        <v>4</v>
      </c>
      <c r="AP48" s="85">
        <v>0</v>
      </c>
      <c r="AQ48" s="85">
        <f t="shared" si="20"/>
        <v>9</v>
      </c>
      <c r="AR48" s="85">
        <f t="shared" si="21"/>
        <v>0.5</v>
      </c>
      <c r="AS48" s="85">
        <v>3</v>
      </c>
      <c r="AT48" s="85">
        <v>4</v>
      </c>
      <c r="AU48" s="85">
        <v>0</v>
      </c>
      <c r="AV48" s="85">
        <f t="shared" si="22"/>
        <v>7</v>
      </c>
      <c r="AW48" s="85">
        <f t="shared" si="16"/>
        <v>1</v>
      </c>
      <c r="AX48" s="85">
        <v>3</v>
      </c>
      <c r="AY48" s="85">
        <v>3</v>
      </c>
      <c r="AZ48" s="85">
        <v>1</v>
      </c>
      <c r="BA48" s="85">
        <f t="shared" si="23"/>
        <v>6</v>
      </c>
      <c r="BB48" s="85">
        <f t="shared" si="24"/>
        <v>1</v>
      </c>
      <c r="BC48" s="85">
        <v>1</v>
      </c>
      <c r="BD48" s="85">
        <v>6</v>
      </c>
      <c r="BE48" s="85">
        <f t="shared" si="25"/>
        <v>7</v>
      </c>
      <c r="BF48" s="85">
        <f t="shared" si="17"/>
        <v>0.5</v>
      </c>
      <c r="BG48" s="85">
        <v>1</v>
      </c>
      <c r="BH48" s="85">
        <v>5</v>
      </c>
      <c r="BI48" s="85">
        <f t="shared" si="26"/>
        <v>6</v>
      </c>
      <c r="BJ48" s="85">
        <f t="shared" si="18"/>
        <v>1</v>
      </c>
      <c r="BK48" s="85">
        <v>3</v>
      </c>
      <c r="BL48" s="85">
        <v>7</v>
      </c>
      <c r="BM48" s="85">
        <f t="shared" si="27"/>
        <v>10</v>
      </c>
      <c r="BN48" s="85">
        <f t="shared" si="19"/>
        <v>-2</v>
      </c>
      <c r="BO48" s="85">
        <f t="shared" si="28"/>
        <v>2</v>
      </c>
      <c r="BP48" s="85"/>
      <c r="BQ48" s="85"/>
    </row>
    <row r="49" spans="1:69" ht="13.5" customHeight="1" x14ac:dyDescent="0.25">
      <c r="A49" s="37">
        <v>47</v>
      </c>
      <c r="B49" s="57" t="s">
        <v>142</v>
      </c>
      <c r="C49" s="15" t="s">
        <v>143</v>
      </c>
      <c r="D49" s="67">
        <v>12</v>
      </c>
      <c r="E49" s="12">
        <v>2</v>
      </c>
      <c r="F49" s="12">
        <v>2</v>
      </c>
      <c r="G49" s="12">
        <v>1</v>
      </c>
      <c r="H49" s="12">
        <f t="shared" si="32"/>
        <v>4</v>
      </c>
      <c r="I49" s="12">
        <f t="shared" si="33"/>
        <v>0.25</v>
      </c>
      <c r="J49" s="13">
        <v>4</v>
      </c>
      <c r="K49" s="13">
        <v>1</v>
      </c>
      <c r="L49" s="12">
        <v>0</v>
      </c>
      <c r="M49" s="12">
        <f t="shared" si="34"/>
        <v>5</v>
      </c>
      <c r="N49" s="12">
        <f t="shared" si="31"/>
        <v>1.75</v>
      </c>
      <c r="O49" s="12">
        <v>3</v>
      </c>
      <c r="P49" s="12">
        <v>1</v>
      </c>
      <c r="Q49" s="12">
        <v>0</v>
      </c>
      <c r="R49" s="12">
        <f t="shared" si="35"/>
        <v>4</v>
      </c>
      <c r="S49" s="12">
        <f t="shared" si="36"/>
        <v>1.25</v>
      </c>
      <c r="T49" s="12">
        <v>3</v>
      </c>
      <c r="U49" s="12">
        <v>1</v>
      </c>
      <c r="V49" s="12">
        <v>2</v>
      </c>
      <c r="W49" s="12">
        <f t="shared" si="37"/>
        <v>4</v>
      </c>
      <c r="X49" s="12">
        <f t="shared" si="38"/>
        <v>0.75</v>
      </c>
      <c r="Y49" s="12">
        <f t="shared" si="39"/>
        <v>4</v>
      </c>
      <c r="Z49" s="12">
        <f t="shared" si="40"/>
        <v>7</v>
      </c>
      <c r="AA49" s="45">
        <v>2</v>
      </c>
      <c r="AB49" s="45">
        <v>3</v>
      </c>
      <c r="AC49" s="45">
        <v>5</v>
      </c>
      <c r="AD49" s="45">
        <f t="shared" si="41"/>
        <v>5</v>
      </c>
      <c r="AE49" s="32">
        <f t="shared" si="42"/>
        <v>-1</v>
      </c>
      <c r="AF49" s="45">
        <v>3</v>
      </c>
      <c r="AG49" s="45">
        <v>1</v>
      </c>
      <c r="AH49" s="45">
        <v>6</v>
      </c>
      <c r="AI49" s="45">
        <f t="shared" si="47"/>
        <v>4</v>
      </c>
      <c r="AJ49" s="32">
        <f t="shared" si="43"/>
        <v>-0.25</v>
      </c>
      <c r="AK49" s="32">
        <f t="shared" si="44"/>
        <v>-1.25</v>
      </c>
      <c r="AL49" s="32">
        <f t="shared" si="45"/>
        <v>3.75</v>
      </c>
      <c r="AM49" s="80">
        <f t="shared" si="46"/>
        <v>10.75</v>
      </c>
      <c r="AN49" s="85">
        <v>5</v>
      </c>
      <c r="AO49" s="85">
        <v>4</v>
      </c>
      <c r="AP49" s="85">
        <v>0</v>
      </c>
      <c r="AQ49" s="85">
        <f t="shared" si="20"/>
        <v>9</v>
      </c>
      <c r="AR49" s="85">
        <f t="shared" si="21"/>
        <v>0.5</v>
      </c>
      <c r="AS49" s="85">
        <v>3</v>
      </c>
      <c r="AT49" s="85">
        <v>2</v>
      </c>
      <c r="AU49" s="85">
        <v>2</v>
      </c>
      <c r="AV49" s="85">
        <f t="shared" si="22"/>
        <v>5</v>
      </c>
      <c r="AW49" s="85">
        <f t="shared" si="16"/>
        <v>1</v>
      </c>
      <c r="AX49" s="85">
        <v>2</v>
      </c>
      <c r="AY49" s="85">
        <v>5</v>
      </c>
      <c r="AZ49" s="85">
        <v>0</v>
      </c>
      <c r="BA49" s="85">
        <f t="shared" si="23"/>
        <v>7</v>
      </c>
      <c r="BB49" s="85">
        <f t="shared" si="24"/>
        <v>-0.5</v>
      </c>
      <c r="BC49" s="85">
        <v>2</v>
      </c>
      <c r="BD49" s="85">
        <v>5</v>
      </c>
      <c r="BE49" s="85">
        <f t="shared" si="25"/>
        <v>7</v>
      </c>
      <c r="BF49" s="85">
        <f t="shared" si="17"/>
        <v>1</v>
      </c>
      <c r="BG49" s="85">
        <v>1</v>
      </c>
      <c r="BH49" s="85">
        <v>3</v>
      </c>
      <c r="BI49" s="85">
        <f t="shared" si="26"/>
        <v>4</v>
      </c>
      <c r="BJ49" s="85">
        <f t="shared" si="18"/>
        <v>1</v>
      </c>
      <c r="BK49" s="85">
        <v>5</v>
      </c>
      <c r="BL49" s="85">
        <v>4</v>
      </c>
      <c r="BM49" s="85">
        <f t="shared" si="27"/>
        <v>9</v>
      </c>
      <c r="BN49" s="85">
        <f t="shared" si="19"/>
        <v>0.5</v>
      </c>
      <c r="BO49" s="85">
        <f t="shared" si="28"/>
        <v>3.5</v>
      </c>
      <c r="BP49" s="85"/>
      <c r="BQ49" s="85"/>
    </row>
    <row r="50" spans="1:69" ht="13.5" customHeight="1" x14ac:dyDescent="0.25">
      <c r="A50" s="37">
        <v>48</v>
      </c>
      <c r="B50" s="54" t="s">
        <v>144</v>
      </c>
      <c r="C50" s="11" t="s">
        <v>145</v>
      </c>
      <c r="D50" s="37">
        <v>13</v>
      </c>
      <c r="E50" s="12">
        <v>3</v>
      </c>
      <c r="F50" s="12">
        <v>2</v>
      </c>
      <c r="G50" s="12">
        <v>0</v>
      </c>
      <c r="H50" s="12">
        <f t="shared" si="32"/>
        <v>5</v>
      </c>
      <c r="I50" s="12">
        <f t="shared" si="33"/>
        <v>1</v>
      </c>
      <c r="J50" s="13">
        <v>3</v>
      </c>
      <c r="K50" s="13">
        <v>2</v>
      </c>
      <c r="L50" s="12">
        <v>0</v>
      </c>
      <c r="M50" s="12">
        <f t="shared" si="34"/>
        <v>5</v>
      </c>
      <c r="N50" s="12">
        <f t="shared" si="31"/>
        <v>1</v>
      </c>
      <c r="O50" s="12">
        <v>3</v>
      </c>
      <c r="P50" s="12">
        <v>0</v>
      </c>
      <c r="Q50" s="12">
        <v>1</v>
      </c>
      <c r="R50" s="12">
        <f t="shared" si="35"/>
        <v>3</v>
      </c>
      <c r="S50" s="12">
        <f t="shared" si="36"/>
        <v>1.25</v>
      </c>
      <c r="T50" s="12">
        <v>1</v>
      </c>
      <c r="U50" s="12">
        <v>1</v>
      </c>
      <c r="V50" s="12">
        <v>4</v>
      </c>
      <c r="W50" s="12">
        <f t="shared" si="37"/>
        <v>2</v>
      </c>
      <c r="X50" s="12">
        <f t="shared" si="38"/>
        <v>-0.75</v>
      </c>
      <c r="Y50" s="12">
        <f t="shared" si="39"/>
        <v>2.5</v>
      </c>
      <c r="Z50" s="12">
        <f t="shared" si="40"/>
        <v>5.5</v>
      </c>
      <c r="AA50" s="45">
        <v>1</v>
      </c>
      <c r="AB50" s="45">
        <v>4</v>
      </c>
      <c r="AC50" s="45">
        <v>5</v>
      </c>
      <c r="AD50" s="45">
        <f t="shared" si="41"/>
        <v>5</v>
      </c>
      <c r="AE50" s="32">
        <f t="shared" si="42"/>
        <v>-1.75</v>
      </c>
      <c r="AF50" s="45">
        <v>2</v>
      </c>
      <c r="AG50" s="45">
        <v>3</v>
      </c>
      <c r="AH50" s="45">
        <v>5</v>
      </c>
      <c r="AI50" s="45">
        <f t="shared" si="47"/>
        <v>5</v>
      </c>
      <c r="AJ50" s="32">
        <f t="shared" si="43"/>
        <v>-1</v>
      </c>
      <c r="AK50" s="32">
        <f t="shared" si="44"/>
        <v>-2.75</v>
      </c>
      <c r="AL50" s="32">
        <f t="shared" si="45"/>
        <v>2.25</v>
      </c>
      <c r="AM50" s="80">
        <f t="shared" si="46"/>
        <v>7.75</v>
      </c>
      <c r="AN50" s="85">
        <v>5</v>
      </c>
      <c r="AO50" s="85">
        <v>4</v>
      </c>
      <c r="AP50" s="85">
        <v>0</v>
      </c>
      <c r="AQ50" s="85">
        <f t="shared" si="20"/>
        <v>9</v>
      </c>
      <c r="AR50" s="85">
        <f t="shared" si="21"/>
        <v>0.5</v>
      </c>
      <c r="AS50" s="85">
        <v>4</v>
      </c>
      <c r="AT50" s="85">
        <v>3</v>
      </c>
      <c r="AU50" s="85">
        <v>0</v>
      </c>
      <c r="AV50" s="85">
        <f t="shared" si="22"/>
        <v>7</v>
      </c>
      <c r="AW50" s="85">
        <f t="shared" si="16"/>
        <v>2.5</v>
      </c>
      <c r="AX50" s="85">
        <v>5</v>
      </c>
      <c r="AY50" s="85">
        <v>2</v>
      </c>
      <c r="AZ50" s="85">
        <v>0</v>
      </c>
      <c r="BA50" s="85">
        <f t="shared" si="23"/>
        <v>7</v>
      </c>
      <c r="BB50" s="85">
        <f t="shared" si="24"/>
        <v>4</v>
      </c>
      <c r="BC50" s="85">
        <v>2</v>
      </c>
      <c r="BD50" s="85">
        <v>5</v>
      </c>
      <c r="BE50" s="85">
        <f t="shared" si="25"/>
        <v>7</v>
      </c>
      <c r="BF50" s="85">
        <f t="shared" si="17"/>
        <v>1</v>
      </c>
      <c r="BG50" s="85">
        <v>0</v>
      </c>
      <c r="BH50" s="85">
        <v>4</v>
      </c>
      <c r="BI50" s="85">
        <f t="shared" si="26"/>
        <v>4</v>
      </c>
      <c r="BJ50" s="85">
        <f t="shared" si="18"/>
        <v>0</v>
      </c>
      <c r="BK50" s="85">
        <v>1</v>
      </c>
      <c r="BL50" s="85">
        <v>2</v>
      </c>
      <c r="BM50" s="85">
        <f t="shared" si="27"/>
        <v>3</v>
      </c>
      <c r="BN50" s="85">
        <f t="shared" si="19"/>
        <v>-0.5</v>
      </c>
      <c r="BO50" s="85">
        <f t="shared" si="28"/>
        <v>7.5</v>
      </c>
      <c r="BP50" s="85"/>
      <c r="BQ50" s="85"/>
    </row>
    <row r="51" spans="1:69" ht="13.5" customHeight="1" x14ac:dyDescent="0.25">
      <c r="A51" s="37">
        <v>49</v>
      </c>
      <c r="B51" s="54" t="s">
        <v>146</v>
      </c>
      <c r="C51" s="11" t="s">
        <v>147</v>
      </c>
      <c r="D51" s="37">
        <v>13</v>
      </c>
      <c r="E51" s="12">
        <v>3</v>
      </c>
      <c r="F51" s="12">
        <v>1</v>
      </c>
      <c r="G51" s="12">
        <v>1</v>
      </c>
      <c r="H51" s="12">
        <f t="shared" si="32"/>
        <v>4</v>
      </c>
      <c r="I51" s="12">
        <f t="shared" si="33"/>
        <v>1</v>
      </c>
      <c r="J51" s="13">
        <v>4</v>
      </c>
      <c r="K51" s="13">
        <v>0</v>
      </c>
      <c r="L51" s="12">
        <v>1</v>
      </c>
      <c r="M51" s="12">
        <f t="shared" si="34"/>
        <v>4</v>
      </c>
      <c r="N51" s="12">
        <f t="shared" si="31"/>
        <v>1.75</v>
      </c>
      <c r="O51" s="12">
        <v>3</v>
      </c>
      <c r="P51" s="12">
        <v>0</v>
      </c>
      <c r="Q51" s="12">
        <v>1</v>
      </c>
      <c r="R51" s="12">
        <f t="shared" si="35"/>
        <v>3</v>
      </c>
      <c r="S51" s="12">
        <f t="shared" si="36"/>
        <v>1.25</v>
      </c>
      <c r="T51" s="12">
        <v>3</v>
      </c>
      <c r="U51" s="12">
        <v>3</v>
      </c>
      <c r="V51" s="12">
        <v>0</v>
      </c>
      <c r="W51" s="12">
        <f t="shared" si="37"/>
        <v>6</v>
      </c>
      <c r="X51" s="12">
        <f t="shared" si="38"/>
        <v>0.75</v>
      </c>
      <c r="Y51" s="12">
        <f t="shared" si="39"/>
        <v>4.75</v>
      </c>
      <c r="Z51" s="12">
        <f t="shared" si="40"/>
        <v>7.75</v>
      </c>
      <c r="AA51" s="45">
        <v>2</v>
      </c>
      <c r="AB51" s="45">
        <v>7</v>
      </c>
      <c r="AC51" s="45">
        <v>1</v>
      </c>
      <c r="AD51" s="45">
        <f t="shared" si="41"/>
        <v>9</v>
      </c>
      <c r="AE51" s="32">
        <f t="shared" si="42"/>
        <v>-1</v>
      </c>
      <c r="AF51" s="45">
        <v>3</v>
      </c>
      <c r="AG51" s="45">
        <v>4</v>
      </c>
      <c r="AH51" s="45">
        <v>3</v>
      </c>
      <c r="AI51" s="45">
        <f t="shared" si="47"/>
        <v>7</v>
      </c>
      <c r="AJ51" s="32">
        <f t="shared" si="43"/>
        <v>-0.25</v>
      </c>
      <c r="AK51" s="32">
        <f t="shared" si="44"/>
        <v>-1.25</v>
      </c>
      <c r="AL51" s="32">
        <f t="shared" si="45"/>
        <v>3.75</v>
      </c>
      <c r="AM51" s="80">
        <f t="shared" si="46"/>
        <v>11.5</v>
      </c>
      <c r="AN51" s="85">
        <v>6</v>
      </c>
      <c r="AO51" s="85">
        <v>3</v>
      </c>
      <c r="AP51" s="85">
        <v>0</v>
      </c>
      <c r="AQ51" s="85">
        <f t="shared" si="20"/>
        <v>9</v>
      </c>
      <c r="AR51" s="85">
        <f t="shared" si="21"/>
        <v>1.5</v>
      </c>
      <c r="AS51" s="85">
        <v>2</v>
      </c>
      <c r="AT51" s="85">
        <v>3</v>
      </c>
      <c r="AU51" s="85">
        <v>2</v>
      </c>
      <c r="AV51" s="85">
        <f t="shared" si="22"/>
        <v>5</v>
      </c>
      <c r="AW51" s="85">
        <f t="shared" si="16"/>
        <v>-0.5</v>
      </c>
      <c r="AX51" s="85">
        <v>3</v>
      </c>
      <c r="AY51" s="85">
        <v>3</v>
      </c>
      <c r="AZ51" s="85">
        <v>1</v>
      </c>
      <c r="BA51" s="85">
        <f t="shared" si="23"/>
        <v>6</v>
      </c>
      <c r="BB51" s="85">
        <f t="shared" si="24"/>
        <v>1</v>
      </c>
      <c r="BC51" s="85">
        <v>2</v>
      </c>
      <c r="BD51" s="85">
        <v>5</v>
      </c>
      <c r="BE51" s="85">
        <f t="shared" si="25"/>
        <v>7</v>
      </c>
      <c r="BF51" s="85">
        <f t="shared" si="17"/>
        <v>1</v>
      </c>
      <c r="BG51" s="85">
        <v>1</v>
      </c>
      <c r="BH51" s="85">
        <v>5</v>
      </c>
      <c r="BI51" s="85">
        <f t="shared" si="26"/>
        <v>6</v>
      </c>
      <c r="BJ51" s="85">
        <f t="shared" si="18"/>
        <v>1</v>
      </c>
      <c r="BK51" s="85">
        <v>3</v>
      </c>
      <c r="BL51" s="85">
        <v>8</v>
      </c>
      <c r="BM51" s="85">
        <f t="shared" si="27"/>
        <v>11</v>
      </c>
      <c r="BN51" s="85">
        <f t="shared" si="19"/>
        <v>-2.5</v>
      </c>
      <c r="BO51" s="85">
        <f t="shared" si="28"/>
        <v>1.5</v>
      </c>
      <c r="BP51" s="85"/>
      <c r="BQ51" s="85"/>
    </row>
    <row r="52" spans="1:69" ht="13.5" customHeight="1" x14ac:dyDescent="0.25">
      <c r="A52" s="37">
        <v>50</v>
      </c>
      <c r="B52" s="54" t="s">
        <v>148</v>
      </c>
      <c r="C52" s="11" t="s">
        <v>149</v>
      </c>
      <c r="D52" s="37">
        <v>13</v>
      </c>
      <c r="E52" s="12">
        <v>3</v>
      </c>
      <c r="F52" s="12">
        <v>2</v>
      </c>
      <c r="G52" s="12">
        <v>0</v>
      </c>
      <c r="H52" s="12">
        <f t="shared" si="32"/>
        <v>5</v>
      </c>
      <c r="I52" s="12">
        <f t="shared" si="33"/>
        <v>1</v>
      </c>
      <c r="J52" s="13">
        <v>4</v>
      </c>
      <c r="K52" s="13">
        <v>1</v>
      </c>
      <c r="L52" s="12">
        <v>0</v>
      </c>
      <c r="M52" s="12">
        <f t="shared" si="34"/>
        <v>5</v>
      </c>
      <c r="N52" s="12">
        <f t="shared" si="31"/>
        <v>1.75</v>
      </c>
      <c r="O52" s="12">
        <v>3</v>
      </c>
      <c r="P52" s="12">
        <v>1</v>
      </c>
      <c r="Q52" s="12">
        <v>0</v>
      </c>
      <c r="R52" s="12">
        <f t="shared" si="35"/>
        <v>4</v>
      </c>
      <c r="S52" s="12">
        <f t="shared" si="36"/>
        <v>1.25</v>
      </c>
      <c r="T52" s="12">
        <v>4</v>
      </c>
      <c r="U52" s="12">
        <v>2</v>
      </c>
      <c r="V52" s="12">
        <v>0</v>
      </c>
      <c r="W52" s="12">
        <f t="shared" si="37"/>
        <v>6</v>
      </c>
      <c r="X52" s="12">
        <f t="shared" si="38"/>
        <v>1.5</v>
      </c>
      <c r="Y52" s="12">
        <f t="shared" si="39"/>
        <v>5.5</v>
      </c>
      <c r="Z52" s="12">
        <f t="shared" si="40"/>
        <v>8.5</v>
      </c>
      <c r="AA52" s="45">
        <v>3</v>
      </c>
      <c r="AB52" s="45">
        <v>5</v>
      </c>
      <c r="AC52" s="45">
        <v>2</v>
      </c>
      <c r="AD52" s="45">
        <f t="shared" si="41"/>
        <v>8</v>
      </c>
      <c r="AE52" s="32">
        <f t="shared" si="42"/>
        <v>-0.25</v>
      </c>
      <c r="AF52" s="45">
        <v>2</v>
      </c>
      <c r="AG52" s="45">
        <v>4</v>
      </c>
      <c r="AH52" s="45">
        <v>4</v>
      </c>
      <c r="AI52" s="45">
        <f t="shared" si="47"/>
        <v>6</v>
      </c>
      <c r="AJ52" s="32">
        <f t="shared" si="43"/>
        <v>-1</v>
      </c>
      <c r="AK52" s="32">
        <f t="shared" si="44"/>
        <v>-1.25</v>
      </c>
      <c r="AL52" s="32">
        <f t="shared" si="45"/>
        <v>3.75</v>
      </c>
      <c r="AM52" s="80">
        <f t="shared" si="46"/>
        <v>12.25</v>
      </c>
      <c r="AN52" s="85">
        <v>7</v>
      </c>
      <c r="AO52" s="85">
        <v>2</v>
      </c>
      <c r="AP52" s="85">
        <v>0</v>
      </c>
      <c r="AQ52" s="85">
        <f t="shared" si="20"/>
        <v>9</v>
      </c>
      <c r="AR52" s="85">
        <f t="shared" si="21"/>
        <v>2.5</v>
      </c>
      <c r="AS52" s="85">
        <v>3</v>
      </c>
      <c r="AT52" s="85">
        <v>4</v>
      </c>
      <c r="AU52" s="85">
        <v>0</v>
      </c>
      <c r="AV52" s="85">
        <f t="shared" si="22"/>
        <v>7</v>
      </c>
      <c r="AW52" s="85">
        <f t="shared" si="16"/>
        <v>1</v>
      </c>
      <c r="AX52" s="85">
        <v>3</v>
      </c>
      <c r="AY52" s="85">
        <v>4</v>
      </c>
      <c r="AZ52" s="85">
        <v>0</v>
      </c>
      <c r="BA52" s="85">
        <f t="shared" si="23"/>
        <v>7</v>
      </c>
      <c r="BB52" s="85">
        <f t="shared" si="24"/>
        <v>1</v>
      </c>
      <c r="BC52" s="85">
        <v>0</v>
      </c>
      <c r="BD52" s="85">
        <v>7</v>
      </c>
      <c r="BE52" s="85">
        <f t="shared" si="25"/>
        <v>7</v>
      </c>
      <c r="BF52" s="85">
        <f t="shared" si="17"/>
        <v>0</v>
      </c>
      <c r="BG52" s="85">
        <v>0</v>
      </c>
      <c r="BH52" s="85">
        <v>0</v>
      </c>
      <c r="BI52" s="85">
        <f t="shared" si="26"/>
        <v>0</v>
      </c>
      <c r="BJ52" s="85">
        <f t="shared" si="18"/>
        <v>0</v>
      </c>
      <c r="BK52" s="85">
        <v>7</v>
      </c>
      <c r="BL52" s="85">
        <v>5</v>
      </c>
      <c r="BM52" s="85">
        <f t="shared" si="27"/>
        <v>12</v>
      </c>
      <c r="BN52" s="85">
        <f t="shared" si="19"/>
        <v>1</v>
      </c>
      <c r="BO52" s="85">
        <f t="shared" si="28"/>
        <v>5.5</v>
      </c>
      <c r="BP52" s="85"/>
      <c r="BQ52" s="85"/>
    </row>
    <row r="53" spans="1:69" ht="13.5" customHeight="1" x14ac:dyDescent="0.25">
      <c r="A53" s="37">
        <v>51</v>
      </c>
      <c r="B53" s="54" t="s">
        <v>150</v>
      </c>
      <c r="C53" s="11" t="s">
        <v>151</v>
      </c>
      <c r="D53" s="37">
        <v>13</v>
      </c>
      <c r="E53" s="12">
        <v>2</v>
      </c>
      <c r="F53" s="12">
        <v>2</v>
      </c>
      <c r="G53" s="12">
        <v>1</v>
      </c>
      <c r="H53" s="12">
        <f t="shared" si="32"/>
        <v>4</v>
      </c>
      <c r="I53" s="12">
        <f t="shared" si="33"/>
        <v>0.25</v>
      </c>
      <c r="J53" s="13">
        <v>2</v>
      </c>
      <c r="K53" s="13">
        <v>3</v>
      </c>
      <c r="L53" s="12">
        <v>0</v>
      </c>
      <c r="M53" s="12">
        <f t="shared" si="34"/>
        <v>5</v>
      </c>
      <c r="N53" s="12">
        <f t="shared" si="31"/>
        <v>0.25</v>
      </c>
      <c r="O53" s="12">
        <v>2</v>
      </c>
      <c r="P53" s="12">
        <v>2</v>
      </c>
      <c r="Q53" s="12">
        <v>0</v>
      </c>
      <c r="R53" s="12">
        <f t="shared" si="35"/>
        <v>4</v>
      </c>
      <c r="S53" s="12">
        <f t="shared" si="36"/>
        <v>0.5</v>
      </c>
      <c r="T53" s="12">
        <v>1</v>
      </c>
      <c r="U53" s="12">
        <v>2</v>
      </c>
      <c r="V53" s="12">
        <v>3</v>
      </c>
      <c r="W53" s="12">
        <f t="shared" si="37"/>
        <v>3</v>
      </c>
      <c r="X53" s="12">
        <f t="shared" si="38"/>
        <v>-0.75</v>
      </c>
      <c r="Y53" s="12">
        <f t="shared" si="39"/>
        <v>0.25</v>
      </c>
      <c r="Z53" s="12">
        <f t="shared" si="40"/>
        <v>3.25</v>
      </c>
      <c r="AA53" s="45">
        <v>2</v>
      </c>
      <c r="AB53" s="45">
        <v>8</v>
      </c>
      <c r="AC53" s="45">
        <v>0</v>
      </c>
      <c r="AD53" s="45">
        <f t="shared" si="41"/>
        <v>10</v>
      </c>
      <c r="AE53" s="32">
        <f t="shared" si="42"/>
        <v>-1</v>
      </c>
      <c r="AF53" s="45">
        <v>1</v>
      </c>
      <c r="AG53" s="45">
        <v>4</v>
      </c>
      <c r="AH53" s="45">
        <v>5</v>
      </c>
      <c r="AI53" s="45">
        <f t="shared" si="47"/>
        <v>5</v>
      </c>
      <c r="AJ53" s="32">
        <f t="shared" si="43"/>
        <v>-1.75</v>
      </c>
      <c r="AK53" s="32">
        <f t="shared" si="44"/>
        <v>-2.75</v>
      </c>
      <c r="AL53" s="32">
        <f t="shared" si="45"/>
        <v>2.25</v>
      </c>
      <c r="AM53" s="80">
        <f t="shared" si="46"/>
        <v>5.5</v>
      </c>
      <c r="AN53" s="85">
        <v>6</v>
      </c>
      <c r="AO53" s="85">
        <v>2</v>
      </c>
      <c r="AP53" s="85">
        <v>1</v>
      </c>
      <c r="AQ53" s="85">
        <f t="shared" si="20"/>
        <v>8</v>
      </c>
      <c r="AR53" s="85">
        <f t="shared" si="21"/>
        <v>1.5</v>
      </c>
      <c r="AS53" s="85">
        <v>2</v>
      </c>
      <c r="AT53" s="85">
        <v>5</v>
      </c>
      <c r="AU53" s="85">
        <v>0</v>
      </c>
      <c r="AV53" s="85">
        <f t="shared" si="22"/>
        <v>7</v>
      </c>
      <c r="AW53" s="85">
        <f t="shared" si="16"/>
        <v>-0.5</v>
      </c>
      <c r="AX53" s="85">
        <v>3</v>
      </c>
      <c r="AY53" s="85">
        <v>4</v>
      </c>
      <c r="AZ53" s="85">
        <v>0</v>
      </c>
      <c r="BA53" s="85">
        <f t="shared" si="23"/>
        <v>7</v>
      </c>
      <c r="BB53" s="85">
        <f t="shared" si="24"/>
        <v>1</v>
      </c>
      <c r="BC53" s="85">
        <v>2</v>
      </c>
      <c r="BD53" s="85">
        <v>5</v>
      </c>
      <c r="BE53" s="85">
        <f t="shared" si="25"/>
        <v>7</v>
      </c>
      <c r="BF53" s="85">
        <f t="shared" si="17"/>
        <v>1</v>
      </c>
      <c r="BG53" s="85">
        <v>0</v>
      </c>
      <c r="BH53" s="85">
        <v>9</v>
      </c>
      <c r="BI53" s="85">
        <f t="shared" si="26"/>
        <v>9</v>
      </c>
      <c r="BJ53" s="85">
        <f t="shared" si="18"/>
        <v>0</v>
      </c>
      <c r="BK53" s="85">
        <v>0</v>
      </c>
      <c r="BL53" s="85">
        <v>4</v>
      </c>
      <c r="BM53" s="85">
        <f t="shared" si="27"/>
        <v>4</v>
      </c>
      <c r="BN53" s="85">
        <f t="shared" si="19"/>
        <v>-2</v>
      </c>
      <c r="BO53" s="85">
        <f t="shared" si="28"/>
        <v>1</v>
      </c>
      <c r="BP53" s="85"/>
      <c r="BQ53" s="85"/>
    </row>
    <row r="54" spans="1:69" ht="13.5" customHeight="1" x14ac:dyDescent="0.25">
      <c r="A54" s="37">
        <v>52</v>
      </c>
      <c r="B54" s="57" t="s">
        <v>152</v>
      </c>
      <c r="C54" s="15" t="s">
        <v>153</v>
      </c>
      <c r="D54" s="67">
        <v>14</v>
      </c>
      <c r="E54" s="12">
        <v>4</v>
      </c>
      <c r="F54" s="12">
        <v>0</v>
      </c>
      <c r="G54" s="12">
        <v>1</v>
      </c>
      <c r="H54" s="12">
        <f t="shared" si="32"/>
        <v>4</v>
      </c>
      <c r="I54" s="12">
        <f t="shared" si="33"/>
        <v>1.75</v>
      </c>
      <c r="J54" s="13">
        <v>2</v>
      </c>
      <c r="K54" s="13">
        <v>3</v>
      </c>
      <c r="L54" s="12">
        <v>0</v>
      </c>
      <c r="M54" s="12">
        <f t="shared" si="34"/>
        <v>5</v>
      </c>
      <c r="N54" s="12">
        <f t="shared" si="31"/>
        <v>0.25</v>
      </c>
      <c r="O54" s="12">
        <v>4</v>
      </c>
      <c r="P54" s="12">
        <v>0</v>
      </c>
      <c r="Q54" s="12">
        <v>0</v>
      </c>
      <c r="R54" s="12">
        <f t="shared" si="35"/>
        <v>4</v>
      </c>
      <c r="S54" s="12">
        <f t="shared" si="36"/>
        <v>2</v>
      </c>
      <c r="T54" s="12">
        <v>2</v>
      </c>
      <c r="U54" s="12">
        <v>1</v>
      </c>
      <c r="V54" s="12">
        <v>3</v>
      </c>
      <c r="W54" s="12">
        <f t="shared" si="37"/>
        <v>3</v>
      </c>
      <c r="X54" s="12">
        <f t="shared" si="38"/>
        <v>0</v>
      </c>
      <c r="Y54" s="12">
        <f t="shared" si="39"/>
        <v>4</v>
      </c>
      <c r="Z54" s="12">
        <f t="shared" si="40"/>
        <v>7</v>
      </c>
      <c r="AA54" s="45">
        <v>0</v>
      </c>
      <c r="AB54" s="45">
        <v>8</v>
      </c>
      <c r="AC54" s="45">
        <v>2</v>
      </c>
      <c r="AD54" s="45">
        <f t="shared" si="41"/>
        <v>8</v>
      </c>
      <c r="AE54" s="32">
        <f t="shared" si="42"/>
        <v>-2.5</v>
      </c>
      <c r="AF54" s="45">
        <v>2</v>
      </c>
      <c r="AG54" s="45">
        <v>4</v>
      </c>
      <c r="AH54" s="45">
        <v>4</v>
      </c>
      <c r="AI54" s="45">
        <f t="shared" si="47"/>
        <v>6</v>
      </c>
      <c r="AJ54" s="32">
        <f t="shared" si="43"/>
        <v>-1</v>
      </c>
      <c r="AK54" s="32">
        <f t="shared" si="44"/>
        <v>-3.5</v>
      </c>
      <c r="AL54" s="32">
        <f t="shared" si="45"/>
        <v>1.5</v>
      </c>
      <c r="AM54" s="80">
        <f t="shared" si="46"/>
        <v>8.5</v>
      </c>
      <c r="AN54" s="85">
        <v>5</v>
      </c>
      <c r="AO54" s="85">
        <v>3</v>
      </c>
      <c r="AP54" s="85">
        <v>1</v>
      </c>
      <c r="AQ54" s="85">
        <f t="shared" si="20"/>
        <v>8</v>
      </c>
      <c r="AR54" s="85">
        <f t="shared" si="21"/>
        <v>0.5</v>
      </c>
      <c r="AS54" s="85">
        <v>2</v>
      </c>
      <c r="AT54" s="85">
        <v>5</v>
      </c>
      <c r="AU54" s="85">
        <v>0</v>
      </c>
      <c r="AV54" s="85">
        <f t="shared" si="22"/>
        <v>7</v>
      </c>
      <c r="AW54" s="85">
        <f t="shared" si="16"/>
        <v>-0.5</v>
      </c>
      <c r="AX54" s="85">
        <v>3</v>
      </c>
      <c r="AY54" s="85">
        <v>4</v>
      </c>
      <c r="AZ54" s="85">
        <v>0</v>
      </c>
      <c r="BA54" s="85">
        <f t="shared" si="23"/>
        <v>7</v>
      </c>
      <c r="BB54" s="85">
        <f t="shared" si="24"/>
        <v>1</v>
      </c>
      <c r="BC54" s="85">
        <v>4</v>
      </c>
      <c r="BD54" s="85">
        <v>3</v>
      </c>
      <c r="BE54" s="85">
        <f t="shared" si="25"/>
        <v>7</v>
      </c>
      <c r="BF54" s="85">
        <f t="shared" si="17"/>
        <v>2</v>
      </c>
      <c r="BG54" s="85">
        <v>3</v>
      </c>
      <c r="BH54" s="85">
        <v>8</v>
      </c>
      <c r="BI54" s="85">
        <f t="shared" si="26"/>
        <v>11</v>
      </c>
      <c r="BJ54" s="85">
        <f t="shared" si="18"/>
        <v>3</v>
      </c>
      <c r="BK54" s="85">
        <v>0</v>
      </c>
      <c r="BL54" s="85">
        <v>3</v>
      </c>
      <c r="BM54" s="85">
        <f t="shared" si="27"/>
        <v>3</v>
      </c>
      <c r="BN54" s="85">
        <f t="shared" si="19"/>
        <v>-1.5</v>
      </c>
      <c r="BO54" s="85">
        <f t="shared" si="28"/>
        <v>4.5</v>
      </c>
      <c r="BP54" s="85"/>
      <c r="BQ54" s="85"/>
    </row>
    <row r="55" spans="1:69" ht="13.5" customHeight="1" x14ac:dyDescent="0.25">
      <c r="A55" s="37">
        <v>53</v>
      </c>
      <c r="B55" s="57" t="s">
        <v>154</v>
      </c>
      <c r="C55" s="15" t="s">
        <v>155</v>
      </c>
      <c r="D55" s="67">
        <v>14</v>
      </c>
      <c r="E55" s="12">
        <v>3</v>
      </c>
      <c r="F55" s="12">
        <v>2</v>
      </c>
      <c r="G55" s="12">
        <v>0</v>
      </c>
      <c r="H55" s="12">
        <f t="shared" si="32"/>
        <v>5</v>
      </c>
      <c r="I55" s="12">
        <f t="shared" si="33"/>
        <v>1</v>
      </c>
      <c r="J55" s="13">
        <v>4</v>
      </c>
      <c r="K55" s="13">
        <v>1</v>
      </c>
      <c r="L55" s="12">
        <v>0</v>
      </c>
      <c r="M55" s="12">
        <f t="shared" si="34"/>
        <v>5</v>
      </c>
      <c r="N55" s="12">
        <f t="shared" si="31"/>
        <v>1.75</v>
      </c>
      <c r="O55" s="12">
        <v>3</v>
      </c>
      <c r="P55" s="12">
        <v>0</v>
      </c>
      <c r="Q55" s="12">
        <v>1</v>
      </c>
      <c r="R55" s="12">
        <f t="shared" si="35"/>
        <v>3</v>
      </c>
      <c r="S55" s="12">
        <f t="shared" si="36"/>
        <v>1.25</v>
      </c>
      <c r="T55" s="12">
        <v>4</v>
      </c>
      <c r="U55" s="12">
        <v>2</v>
      </c>
      <c r="V55" s="12">
        <v>0</v>
      </c>
      <c r="W55" s="12">
        <f t="shared" si="37"/>
        <v>6</v>
      </c>
      <c r="X55" s="12">
        <f t="shared" si="38"/>
        <v>1.5</v>
      </c>
      <c r="Y55" s="12">
        <f t="shared" si="39"/>
        <v>5.5</v>
      </c>
      <c r="Z55" s="12">
        <f t="shared" si="40"/>
        <v>8.5</v>
      </c>
      <c r="AA55" s="45">
        <v>1</v>
      </c>
      <c r="AB55" s="45">
        <v>9</v>
      </c>
      <c r="AC55" s="45">
        <v>0</v>
      </c>
      <c r="AD55" s="45">
        <f t="shared" si="41"/>
        <v>10</v>
      </c>
      <c r="AE55" s="32">
        <f t="shared" si="42"/>
        <v>-1.75</v>
      </c>
      <c r="AF55" s="45">
        <v>1</v>
      </c>
      <c r="AG55" s="45">
        <v>4</v>
      </c>
      <c r="AH55" s="45">
        <v>5</v>
      </c>
      <c r="AI55" s="45">
        <f t="shared" si="47"/>
        <v>5</v>
      </c>
      <c r="AJ55" s="32">
        <f t="shared" si="43"/>
        <v>-1.75</v>
      </c>
      <c r="AK55" s="32">
        <f t="shared" si="44"/>
        <v>-3.5</v>
      </c>
      <c r="AL55" s="32">
        <f t="shared" si="45"/>
        <v>1.5</v>
      </c>
      <c r="AM55" s="80">
        <f t="shared" si="46"/>
        <v>10</v>
      </c>
      <c r="AN55" s="85">
        <v>6</v>
      </c>
      <c r="AO55" s="85">
        <v>3</v>
      </c>
      <c r="AP55" s="85">
        <v>0</v>
      </c>
      <c r="AQ55" s="85">
        <f t="shared" si="20"/>
        <v>9</v>
      </c>
      <c r="AR55" s="85">
        <f t="shared" si="21"/>
        <v>1.5</v>
      </c>
      <c r="AS55" s="85">
        <v>4</v>
      </c>
      <c r="AT55" s="85">
        <v>2</v>
      </c>
      <c r="AU55" s="85">
        <v>1</v>
      </c>
      <c r="AV55" s="85">
        <f t="shared" si="22"/>
        <v>6</v>
      </c>
      <c r="AW55" s="85">
        <f t="shared" si="16"/>
        <v>2.5</v>
      </c>
      <c r="AX55" s="85">
        <v>5</v>
      </c>
      <c r="AY55" s="85">
        <v>2</v>
      </c>
      <c r="AZ55" s="85">
        <v>0</v>
      </c>
      <c r="BA55" s="85">
        <f t="shared" si="23"/>
        <v>7</v>
      </c>
      <c r="BB55" s="85">
        <f t="shared" si="24"/>
        <v>4</v>
      </c>
      <c r="BC55" s="85">
        <v>2</v>
      </c>
      <c r="BD55" s="85">
        <v>4</v>
      </c>
      <c r="BE55" s="85">
        <f t="shared" si="25"/>
        <v>6</v>
      </c>
      <c r="BF55" s="85">
        <f t="shared" si="17"/>
        <v>1</v>
      </c>
      <c r="BG55" s="85">
        <v>0</v>
      </c>
      <c r="BH55" s="85">
        <v>0</v>
      </c>
      <c r="BI55" s="85">
        <f t="shared" si="26"/>
        <v>0</v>
      </c>
      <c r="BJ55" s="85">
        <f t="shared" si="18"/>
        <v>0</v>
      </c>
      <c r="BK55" s="85">
        <v>6</v>
      </c>
      <c r="BL55" s="85">
        <v>7</v>
      </c>
      <c r="BM55" s="85">
        <f t="shared" si="27"/>
        <v>13</v>
      </c>
      <c r="BN55" s="85">
        <f t="shared" si="19"/>
        <v>-0.5</v>
      </c>
      <c r="BO55" s="85">
        <f t="shared" si="28"/>
        <v>8.5</v>
      </c>
      <c r="BP55" s="85"/>
      <c r="BQ55" s="85"/>
    </row>
    <row r="56" spans="1:69" ht="13.5" customHeight="1" x14ac:dyDescent="0.25">
      <c r="A56" s="37">
        <v>54</v>
      </c>
      <c r="B56" s="57" t="s">
        <v>156</v>
      </c>
      <c r="C56" s="15" t="s">
        <v>157</v>
      </c>
      <c r="D56" s="67">
        <v>14</v>
      </c>
      <c r="E56" s="12">
        <v>2</v>
      </c>
      <c r="F56" s="12">
        <v>2</v>
      </c>
      <c r="G56" s="12">
        <v>0</v>
      </c>
      <c r="H56" s="12">
        <f t="shared" si="32"/>
        <v>4</v>
      </c>
      <c r="I56" s="12">
        <f t="shared" si="33"/>
        <v>0.5</v>
      </c>
      <c r="J56" s="13">
        <v>4</v>
      </c>
      <c r="K56" s="13">
        <v>1</v>
      </c>
      <c r="L56" s="12">
        <v>0</v>
      </c>
      <c r="M56" s="12">
        <f t="shared" si="34"/>
        <v>5</v>
      </c>
      <c r="N56" s="12">
        <f t="shared" si="31"/>
        <v>1.75</v>
      </c>
      <c r="O56" s="12">
        <v>4</v>
      </c>
      <c r="P56" s="12">
        <v>0</v>
      </c>
      <c r="Q56" s="12">
        <v>0</v>
      </c>
      <c r="R56" s="12">
        <f t="shared" si="35"/>
        <v>4</v>
      </c>
      <c r="S56" s="12">
        <f t="shared" si="36"/>
        <v>2</v>
      </c>
      <c r="T56" s="12">
        <v>2</v>
      </c>
      <c r="U56" s="12">
        <v>4</v>
      </c>
      <c r="V56" s="12">
        <v>0</v>
      </c>
      <c r="W56" s="12">
        <f t="shared" si="37"/>
        <v>6</v>
      </c>
      <c r="X56" s="12">
        <f t="shared" si="38"/>
        <v>0</v>
      </c>
      <c r="Y56" s="12">
        <f t="shared" si="39"/>
        <v>4.25</v>
      </c>
      <c r="Z56" s="12">
        <f t="shared" si="40"/>
        <v>7.25</v>
      </c>
      <c r="AA56" s="45">
        <v>1</v>
      </c>
      <c r="AB56" s="45">
        <v>8</v>
      </c>
      <c r="AC56" s="45">
        <v>1</v>
      </c>
      <c r="AD56" s="45">
        <f t="shared" si="41"/>
        <v>9</v>
      </c>
      <c r="AE56" s="32">
        <f t="shared" si="42"/>
        <v>-1.75</v>
      </c>
      <c r="AF56" s="45">
        <v>7</v>
      </c>
      <c r="AG56" s="45">
        <v>3</v>
      </c>
      <c r="AH56" s="45">
        <v>0</v>
      </c>
      <c r="AI56" s="45">
        <f t="shared" si="47"/>
        <v>10</v>
      </c>
      <c r="AJ56" s="32">
        <f t="shared" si="43"/>
        <v>2.75</v>
      </c>
      <c r="AK56" s="32">
        <f t="shared" si="44"/>
        <v>1</v>
      </c>
      <c r="AL56" s="32">
        <f t="shared" si="45"/>
        <v>6</v>
      </c>
      <c r="AM56" s="80">
        <f t="shared" si="46"/>
        <v>13.25</v>
      </c>
      <c r="AN56" s="85">
        <v>8</v>
      </c>
      <c r="AO56" s="85">
        <v>1</v>
      </c>
      <c r="AP56" s="85">
        <v>0</v>
      </c>
      <c r="AQ56" s="85">
        <f t="shared" si="20"/>
        <v>9</v>
      </c>
      <c r="AR56" s="85">
        <f t="shared" si="21"/>
        <v>3.5</v>
      </c>
      <c r="AS56" s="85">
        <v>5</v>
      </c>
      <c r="AT56" s="85">
        <v>2</v>
      </c>
      <c r="AU56" s="85">
        <v>0</v>
      </c>
      <c r="AV56" s="85">
        <f t="shared" si="22"/>
        <v>7</v>
      </c>
      <c r="AW56" s="85">
        <f t="shared" si="16"/>
        <v>4</v>
      </c>
      <c r="AX56" s="85">
        <v>2</v>
      </c>
      <c r="AY56" s="85">
        <v>2</v>
      </c>
      <c r="AZ56" s="85">
        <v>3</v>
      </c>
      <c r="BA56" s="85">
        <f t="shared" si="23"/>
        <v>4</v>
      </c>
      <c r="BB56" s="85">
        <f t="shared" si="24"/>
        <v>-0.5</v>
      </c>
      <c r="BC56" s="85">
        <v>2</v>
      </c>
      <c r="BD56" s="85">
        <v>3</v>
      </c>
      <c r="BE56" s="85">
        <f t="shared" si="25"/>
        <v>5</v>
      </c>
      <c r="BF56" s="85">
        <f t="shared" si="17"/>
        <v>1</v>
      </c>
      <c r="BG56" s="85">
        <v>1</v>
      </c>
      <c r="BH56" s="85">
        <v>4</v>
      </c>
      <c r="BI56" s="85">
        <f t="shared" si="26"/>
        <v>5</v>
      </c>
      <c r="BJ56" s="85">
        <f t="shared" si="18"/>
        <v>1</v>
      </c>
      <c r="BK56" s="85">
        <v>5</v>
      </c>
      <c r="BL56" s="85">
        <v>6</v>
      </c>
      <c r="BM56" s="85">
        <f t="shared" si="27"/>
        <v>11</v>
      </c>
      <c r="BN56" s="85">
        <f t="shared" si="19"/>
        <v>-0.5</v>
      </c>
      <c r="BO56" s="85">
        <f t="shared" si="28"/>
        <v>8.5</v>
      </c>
      <c r="BP56" s="85"/>
      <c r="BQ56" s="85"/>
    </row>
    <row r="57" spans="1:69" ht="13.5" customHeight="1" x14ac:dyDescent="0.25">
      <c r="A57" s="37">
        <v>55</v>
      </c>
      <c r="B57" s="57" t="s">
        <v>158</v>
      </c>
      <c r="C57" s="15" t="s">
        <v>159</v>
      </c>
      <c r="D57" s="67">
        <v>14</v>
      </c>
      <c r="E57" s="12">
        <v>2</v>
      </c>
      <c r="F57" s="12">
        <v>2</v>
      </c>
      <c r="G57" s="12">
        <v>1</v>
      </c>
      <c r="H57" s="12">
        <f t="shared" si="32"/>
        <v>4</v>
      </c>
      <c r="I57" s="12">
        <f t="shared" si="33"/>
        <v>0.25</v>
      </c>
      <c r="J57" s="13">
        <v>4</v>
      </c>
      <c r="K57" s="13">
        <v>0</v>
      </c>
      <c r="L57" s="12">
        <v>1</v>
      </c>
      <c r="M57" s="12">
        <f t="shared" si="34"/>
        <v>4</v>
      </c>
      <c r="N57" s="12">
        <f t="shared" si="31"/>
        <v>1.75</v>
      </c>
      <c r="O57" s="12">
        <v>3</v>
      </c>
      <c r="P57" s="12">
        <v>0</v>
      </c>
      <c r="Q57" s="12">
        <v>1</v>
      </c>
      <c r="R57" s="12">
        <f t="shared" si="35"/>
        <v>3</v>
      </c>
      <c r="S57" s="12">
        <f t="shared" si="36"/>
        <v>1.25</v>
      </c>
      <c r="T57" s="12">
        <v>2</v>
      </c>
      <c r="U57" s="12">
        <v>1</v>
      </c>
      <c r="V57" s="12">
        <v>3</v>
      </c>
      <c r="W57" s="12">
        <f t="shared" si="37"/>
        <v>3</v>
      </c>
      <c r="X57" s="12">
        <f t="shared" si="38"/>
        <v>0</v>
      </c>
      <c r="Y57" s="12">
        <f t="shared" si="39"/>
        <v>3.25</v>
      </c>
      <c r="Z57" s="12">
        <f t="shared" si="40"/>
        <v>6.25</v>
      </c>
      <c r="AA57" s="45">
        <v>3</v>
      </c>
      <c r="AB57" s="45">
        <v>5</v>
      </c>
      <c r="AC57" s="45">
        <v>2</v>
      </c>
      <c r="AD57" s="45">
        <f t="shared" si="41"/>
        <v>8</v>
      </c>
      <c r="AE57" s="32">
        <f t="shared" si="42"/>
        <v>-0.25</v>
      </c>
      <c r="AF57" s="45">
        <v>1</v>
      </c>
      <c r="AG57" s="45">
        <v>1</v>
      </c>
      <c r="AH57" s="45">
        <v>8</v>
      </c>
      <c r="AI57" s="45">
        <f t="shared" si="47"/>
        <v>2</v>
      </c>
      <c r="AJ57" s="32">
        <f t="shared" si="43"/>
        <v>-1.75</v>
      </c>
      <c r="AK57" s="32">
        <f t="shared" si="44"/>
        <v>-2</v>
      </c>
      <c r="AL57" s="32">
        <f t="shared" si="45"/>
        <v>3</v>
      </c>
      <c r="AM57" s="80">
        <f t="shared" si="46"/>
        <v>9.25</v>
      </c>
      <c r="AN57" s="85">
        <v>5</v>
      </c>
      <c r="AO57" s="85">
        <v>4</v>
      </c>
      <c r="AP57" s="85">
        <v>0</v>
      </c>
      <c r="AQ57" s="85">
        <f t="shared" si="20"/>
        <v>9</v>
      </c>
      <c r="AR57" s="85">
        <f t="shared" si="21"/>
        <v>0.5</v>
      </c>
      <c r="AS57" s="85">
        <v>2</v>
      </c>
      <c r="AT57" s="85">
        <v>5</v>
      </c>
      <c r="AU57" s="85">
        <v>0</v>
      </c>
      <c r="AV57" s="85">
        <f t="shared" si="22"/>
        <v>7</v>
      </c>
      <c r="AW57" s="85">
        <f t="shared" si="16"/>
        <v>-0.5</v>
      </c>
      <c r="AX57" s="85">
        <v>3</v>
      </c>
      <c r="AY57" s="85">
        <v>4</v>
      </c>
      <c r="AZ57" s="85">
        <v>0</v>
      </c>
      <c r="BA57" s="85">
        <f t="shared" si="23"/>
        <v>7</v>
      </c>
      <c r="BB57" s="85">
        <f t="shared" si="24"/>
        <v>1</v>
      </c>
      <c r="BC57" s="85">
        <v>0</v>
      </c>
      <c r="BD57" s="85">
        <v>7</v>
      </c>
      <c r="BE57" s="85">
        <f t="shared" si="25"/>
        <v>7</v>
      </c>
      <c r="BF57" s="85">
        <f t="shared" si="17"/>
        <v>0</v>
      </c>
      <c r="BG57" s="85">
        <v>0</v>
      </c>
      <c r="BH57" s="85">
        <v>0</v>
      </c>
      <c r="BI57" s="85">
        <f t="shared" si="26"/>
        <v>0</v>
      </c>
      <c r="BJ57" s="85">
        <f t="shared" si="18"/>
        <v>0</v>
      </c>
      <c r="BK57" s="85">
        <v>4</v>
      </c>
      <c r="BL57" s="85">
        <v>0</v>
      </c>
      <c r="BM57" s="85">
        <f t="shared" si="27"/>
        <v>4</v>
      </c>
      <c r="BN57" s="85">
        <f t="shared" si="19"/>
        <v>2</v>
      </c>
      <c r="BO57" s="85">
        <f t="shared" si="28"/>
        <v>3</v>
      </c>
      <c r="BP57" s="85"/>
      <c r="BQ57" s="85"/>
    </row>
    <row r="58" spans="1:69" ht="13.5" customHeight="1" x14ac:dyDescent="0.25">
      <c r="A58" s="37">
        <v>56</v>
      </c>
      <c r="B58" s="54" t="s">
        <v>160</v>
      </c>
      <c r="C58" s="11" t="s">
        <v>161</v>
      </c>
      <c r="D58" s="37">
        <v>15</v>
      </c>
      <c r="E58" s="12">
        <v>4</v>
      </c>
      <c r="F58" s="12">
        <v>1</v>
      </c>
      <c r="G58" s="12">
        <v>0</v>
      </c>
      <c r="H58" s="12">
        <f t="shared" si="32"/>
        <v>5</v>
      </c>
      <c r="I58" s="12">
        <f t="shared" si="33"/>
        <v>1.75</v>
      </c>
      <c r="J58" s="13">
        <v>3</v>
      </c>
      <c r="K58" s="13">
        <v>2</v>
      </c>
      <c r="L58" s="12">
        <v>0</v>
      </c>
      <c r="M58" s="12">
        <f t="shared" si="34"/>
        <v>5</v>
      </c>
      <c r="N58" s="12">
        <f t="shared" si="31"/>
        <v>1</v>
      </c>
      <c r="O58" s="12">
        <v>2</v>
      </c>
      <c r="P58" s="12">
        <v>1</v>
      </c>
      <c r="Q58" s="12">
        <v>1</v>
      </c>
      <c r="R58" s="12">
        <f t="shared" si="35"/>
        <v>3</v>
      </c>
      <c r="S58" s="12">
        <f t="shared" si="36"/>
        <v>0.5</v>
      </c>
      <c r="T58" s="12">
        <v>2</v>
      </c>
      <c r="U58" s="12">
        <v>1</v>
      </c>
      <c r="V58" s="12">
        <v>3</v>
      </c>
      <c r="W58" s="12">
        <f t="shared" si="37"/>
        <v>3</v>
      </c>
      <c r="X58" s="12">
        <f t="shared" si="38"/>
        <v>0</v>
      </c>
      <c r="Y58" s="12">
        <f t="shared" si="39"/>
        <v>3.25</v>
      </c>
      <c r="Z58" s="12">
        <f t="shared" si="40"/>
        <v>6.25</v>
      </c>
      <c r="AA58" s="45">
        <v>2</v>
      </c>
      <c r="AB58" s="45">
        <v>5</v>
      </c>
      <c r="AC58" s="45">
        <v>3</v>
      </c>
      <c r="AD58" s="45">
        <f t="shared" si="41"/>
        <v>7</v>
      </c>
      <c r="AE58" s="32">
        <f t="shared" si="42"/>
        <v>-1</v>
      </c>
      <c r="AF58" s="45">
        <v>1</v>
      </c>
      <c r="AG58" s="45">
        <v>2</v>
      </c>
      <c r="AH58" s="45">
        <v>7</v>
      </c>
      <c r="AI58" s="45">
        <f t="shared" si="47"/>
        <v>3</v>
      </c>
      <c r="AJ58" s="32">
        <f t="shared" si="43"/>
        <v>-1.75</v>
      </c>
      <c r="AK58" s="32">
        <f t="shared" si="44"/>
        <v>-2.75</v>
      </c>
      <c r="AL58" s="32">
        <f t="shared" si="45"/>
        <v>2.25</v>
      </c>
      <c r="AM58" s="80">
        <f t="shared" si="46"/>
        <v>8.5</v>
      </c>
      <c r="AN58" s="85">
        <v>4</v>
      </c>
      <c r="AO58" s="85">
        <v>5</v>
      </c>
      <c r="AP58" s="85">
        <v>0</v>
      </c>
      <c r="AQ58" s="85">
        <f t="shared" si="20"/>
        <v>9</v>
      </c>
      <c r="AR58" s="85">
        <f t="shared" si="21"/>
        <v>-0.5</v>
      </c>
      <c r="AS58" s="85">
        <v>2</v>
      </c>
      <c r="AT58" s="85">
        <v>4</v>
      </c>
      <c r="AU58" s="85">
        <v>1</v>
      </c>
      <c r="AV58" s="85">
        <f t="shared" si="22"/>
        <v>6</v>
      </c>
      <c r="AW58" s="85">
        <f t="shared" si="16"/>
        <v>-0.5</v>
      </c>
      <c r="AX58" s="85">
        <v>3</v>
      </c>
      <c r="AY58" s="85">
        <v>4</v>
      </c>
      <c r="AZ58" s="85">
        <v>0</v>
      </c>
      <c r="BA58" s="85">
        <f t="shared" si="23"/>
        <v>7</v>
      </c>
      <c r="BB58" s="85">
        <f t="shared" si="24"/>
        <v>1</v>
      </c>
      <c r="BC58" s="85">
        <v>0</v>
      </c>
      <c r="BD58" s="85">
        <v>3</v>
      </c>
      <c r="BE58" s="85">
        <f t="shared" si="25"/>
        <v>3</v>
      </c>
      <c r="BF58" s="85">
        <f t="shared" si="17"/>
        <v>0</v>
      </c>
      <c r="BG58" s="85">
        <v>2</v>
      </c>
      <c r="BH58" s="85">
        <v>7</v>
      </c>
      <c r="BI58" s="85">
        <f t="shared" si="26"/>
        <v>9</v>
      </c>
      <c r="BJ58" s="85">
        <f t="shared" si="18"/>
        <v>2</v>
      </c>
      <c r="BK58" s="85">
        <v>6</v>
      </c>
      <c r="BL58" s="85">
        <v>6</v>
      </c>
      <c r="BM58" s="85">
        <f t="shared" si="27"/>
        <v>12</v>
      </c>
      <c r="BN58" s="85">
        <f t="shared" si="19"/>
        <v>0</v>
      </c>
      <c r="BO58" s="85">
        <f t="shared" si="28"/>
        <v>2</v>
      </c>
      <c r="BP58" s="85"/>
      <c r="BQ58" s="85"/>
    </row>
    <row r="59" spans="1:69" ht="13.5" customHeight="1" x14ac:dyDescent="0.25">
      <c r="A59" s="37">
        <v>57</v>
      </c>
      <c r="B59" s="54" t="s">
        <v>162</v>
      </c>
      <c r="C59" s="11" t="s">
        <v>163</v>
      </c>
      <c r="D59" s="37">
        <v>15</v>
      </c>
      <c r="E59" s="12">
        <v>3</v>
      </c>
      <c r="F59" s="12">
        <v>1</v>
      </c>
      <c r="G59" s="12">
        <v>1</v>
      </c>
      <c r="H59" s="12">
        <f t="shared" si="32"/>
        <v>4</v>
      </c>
      <c r="I59" s="12">
        <f t="shared" si="33"/>
        <v>1</v>
      </c>
      <c r="J59" s="13">
        <v>1</v>
      </c>
      <c r="K59" s="13">
        <v>3</v>
      </c>
      <c r="L59" s="13">
        <v>1</v>
      </c>
      <c r="M59" s="12">
        <f t="shared" si="34"/>
        <v>4</v>
      </c>
      <c r="N59" s="12">
        <f t="shared" si="31"/>
        <v>-0.5</v>
      </c>
      <c r="O59" s="12">
        <v>1</v>
      </c>
      <c r="P59" s="12">
        <v>3</v>
      </c>
      <c r="Q59" s="12">
        <v>0</v>
      </c>
      <c r="R59" s="12">
        <f t="shared" si="35"/>
        <v>4</v>
      </c>
      <c r="S59" s="12">
        <f t="shared" si="36"/>
        <v>-0.25</v>
      </c>
      <c r="T59" s="12">
        <v>2</v>
      </c>
      <c r="U59" s="12">
        <v>3</v>
      </c>
      <c r="V59" s="12">
        <v>1</v>
      </c>
      <c r="W59" s="12">
        <f t="shared" si="37"/>
        <v>5</v>
      </c>
      <c r="X59" s="12">
        <f t="shared" si="38"/>
        <v>0</v>
      </c>
      <c r="Y59" s="12">
        <f t="shared" si="39"/>
        <v>0.25</v>
      </c>
      <c r="Z59" s="12">
        <f t="shared" si="40"/>
        <v>3.25</v>
      </c>
      <c r="AA59" s="45">
        <v>1</v>
      </c>
      <c r="AB59" s="45">
        <v>6</v>
      </c>
      <c r="AC59" s="45">
        <v>3</v>
      </c>
      <c r="AD59" s="45">
        <f t="shared" si="41"/>
        <v>7</v>
      </c>
      <c r="AE59" s="32">
        <f t="shared" si="42"/>
        <v>-1.75</v>
      </c>
      <c r="AF59" s="45">
        <v>2</v>
      </c>
      <c r="AG59" s="45">
        <v>4</v>
      </c>
      <c r="AH59" s="45">
        <v>4</v>
      </c>
      <c r="AI59" s="45">
        <f t="shared" si="47"/>
        <v>6</v>
      </c>
      <c r="AJ59" s="32">
        <f t="shared" si="43"/>
        <v>-1</v>
      </c>
      <c r="AK59" s="32">
        <f t="shared" si="44"/>
        <v>-2.75</v>
      </c>
      <c r="AL59" s="32">
        <f t="shared" si="45"/>
        <v>2.25</v>
      </c>
      <c r="AM59" s="80">
        <f t="shared" si="46"/>
        <v>5.5</v>
      </c>
      <c r="AN59" s="85">
        <v>5</v>
      </c>
      <c r="AO59" s="85">
        <v>4</v>
      </c>
      <c r="AP59" s="85">
        <v>0</v>
      </c>
      <c r="AQ59" s="85">
        <f t="shared" si="20"/>
        <v>9</v>
      </c>
      <c r="AR59" s="85">
        <f t="shared" si="21"/>
        <v>0.5</v>
      </c>
      <c r="AS59" s="85">
        <v>3</v>
      </c>
      <c r="AT59" s="85">
        <v>3</v>
      </c>
      <c r="AU59" s="85">
        <v>1</v>
      </c>
      <c r="AV59" s="85">
        <f t="shared" si="22"/>
        <v>6</v>
      </c>
      <c r="AW59" s="85">
        <f t="shared" si="16"/>
        <v>1</v>
      </c>
      <c r="AX59" s="85">
        <v>2</v>
      </c>
      <c r="AY59" s="85">
        <v>5</v>
      </c>
      <c r="AZ59" s="85">
        <v>0</v>
      </c>
      <c r="BA59" s="85">
        <f t="shared" si="23"/>
        <v>7</v>
      </c>
      <c r="BB59" s="85">
        <f t="shared" si="24"/>
        <v>-0.5</v>
      </c>
      <c r="BC59" s="85">
        <v>3</v>
      </c>
      <c r="BD59" s="85">
        <v>4</v>
      </c>
      <c r="BE59" s="85">
        <f t="shared" si="25"/>
        <v>7</v>
      </c>
      <c r="BF59" s="85">
        <f t="shared" si="17"/>
        <v>1.5</v>
      </c>
      <c r="BG59" s="85">
        <v>1</v>
      </c>
      <c r="BH59" s="85">
        <v>2</v>
      </c>
      <c r="BI59" s="85">
        <f t="shared" si="26"/>
        <v>3</v>
      </c>
      <c r="BJ59" s="85">
        <f t="shared" si="18"/>
        <v>1</v>
      </c>
      <c r="BK59" s="85">
        <v>7</v>
      </c>
      <c r="BL59" s="85">
        <v>6</v>
      </c>
      <c r="BM59" s="85">
        <f t="shared" si="27"/>
        <v>13</v>
      </c>
      <c r="BN59" s="85">
        <f t="shared" si="19"/>
        <v>0.5</v>
      </c>
      <c r="BO59" s="85">
        <f t="shared" si="28"/>
        <v>4</v>
      </c>
      <c r="BP59" s="85"/>
      <c r="BQ59" s="85"/>
    </row>
    <row r="60" spans="1:69" ht="13.5" customHeight="1" x14ac:dyDescent="0.25">
      <c r="A60" s="37">
        <v>58</v>
      </c>
      <c r="B60" s="54" t="s">
        <v>164</v>
      </c>
      <c r="C60" s="11" t="s">
        <v>165</v>
      </c>
      <c r="D60" s="37">
        <v>15</v>
      </c>
      <c r="E60" s="12">
        <v>3</v>
      </c>
      <c r="F60" s="12">
        <v>2</v>
      </c>
      <c r="G60" s="12">
        <v>0</v>
      </c>
      <c r="H60" s="12">
        <f t="shared" si="32"/>
        <v>5</v>
      </c>
      <c r="I60" s="12">
        <f t="shared" si="33"/>
        <v>1</v>
      </c>
      <c r="J60" s="13">
        <v>3</v>
      </c>
      <c r="K60" s="13">
        <v>2</v>
      </c>
      <c r="L60" s="12">
        <v>0</v>
      </c>
      <c r="M60" s="12">
        <f t="shared" si="34"/>
        <v>5</v>
      </c>
      <c r="N60" s="12">
        <f t="shared" si="31"/>
        <v>1</v>
      </c>
      <c r="O60" s="12">
        <v>3</v>
      </c>
      <c r="P60" s="12">
        <v>1</v>
      </c>
      <c r="Q60" s="12">
        <v>0</v>
      </c>
      <c r="R60" s="12">
        <f t="shared" si="35"/>
        <v>4</v>
      </c>
      <c r="S60" s="12">
        <f t="shared" si="36"/>
        <v>1.25</v>
      </c>
      <c r="T60" s="12">
        <v>1</v>
      </c>
      <c r="U60" s="12">
        <v>2</v>
      </c>
      <c r="V60" s="12">
        <v>3</v>
      </c>
      <c r="W60" s="12">
        <f t="shared" si="37"/>
        <v>3</v>
      </c>
      <c r="X60" s="12">
        <f t="shared" si="38"/>
        <v>-0.75</v>
      </c>
      <c r="Y60" s="12">
        <f t="shared" si="39"/>
        <v>2.5</v>
      </c>
      <c r="Z60" s="12">
        <f t="shared" si="40"/>
        <v>5.5</v>
      </c>
      <c r="AA60" s="45">
        <v>2</v>
      </c>
      <c r="AB60" s="45">
        <v>5</v>
      </c>
      <c r="AC60" s="45">
        <v>3</v>
      </c>
      <c r="AD60" s="45">
        <f t="shared" si="41"/>
        <v>7</v>
      </c>
      <c r="AE60" s="32">
        <f t="shared" si="42"/>
        <v>-1</v>
      </c>
      <c r="AF60" s="45">
        <v>1</v>
      </c>
      <c r="AG60" s="45">
        <v>1</v>
      </c>
      <c r="AH60" s="45">
        <v>8</v>
      </c>
      <c r="AI60" s="45">
        <f t="shared" si="47"/>
        <v>2</v>
      </c>
      <c r="AJ60" s="32">
        <f t="shared" si="43"/>
        <v>-1.75</v>
      </c>
      <c r="AK60" s="32">
        <f t="shared" si="44"/>
        <v>-2.75</v>
      </c>
      <c r="AL60" s="32">
        <f t="shared" si="45"/>
        <v>2.25</v>
      </c>
      <c r="AM60" s="80">
        <f t="shared" si="46"/>
        <v>7.75</v>
      </c>
      <c r="AN60" s="85">
        <v>9</v>
      </c>
      <c r="AO60" s="85">
        <v>0</v>
      </c>
      <c r="AP60" s="85">
        <v>0</v>
      </c>
      <c r="AQ60" s="85">
        <f t="shared" si="20"/>
        <v>9</v>
      </c>
      <c r="AR60" s="85">
        <f t="shared" si="21"/>
        <v>4.5</v>
      </c>
      <c r="AS60" s="85">
        <v>4</v>
      </c>
      <c r="AT60" s="85">
        <v>2</v>
      </c>
      <c r="AU60" s="85">
        <v>1</v>
      </c>
      <c r="AV60" s="85">
        <f t="shared" si="22"/>
        <v>6</v>
      </c>
      <c r="AW60" s="85">
        <f t="shared" si="16"/>
        <v>2.5</v>
      </c>
      <c r="AX60" s="85">
        <v>5</v>
      </c>
      <c r="AY60" s="85">
        <v>2</v>
      </c>
      <c r="AZ60" s="85">
        <v>0</v>
      </c>
      <c r="BA60" s="85">
        <f t="shared" si="23"/>
        <v>7</v>
      </c>
      <c r="BB60" s="85">
        <f t="shared" si="24"/>
        <v>4</v>
      </c>
      <c r="BC60" s="85">
        <v>2</v>
      </c>
      <c r="BD60" s="85">
        <v>4</v>
      </c>
      <c r="BE60" s="85">
        <f t="shared" si="25"/>
        <v>6</v>
      </c>
      <c r="BF60" s="85">
        <f t="shared" si="17"/>
        <v>1</v>
      </c>
      <c r="BG60" s="85">
        <v>3</v>
      </c>
      <c r="BH60" s="85">
        <v>8</v>
      </c>
      <c r="BI60" s="85">
        <f t="shared" si="26"/>
        <v>11</v>
      </c>
      <c r="BJ60" s="85">
        <f t="shared" si="18"/>
        <v>3</v>
      </c>
      <c r="BK60" s="85">
        <v>0</v>
      </c>
      <c r="BL60" s="85">
        <v>0</v>
      </c>
      <c r="BM60" s="85">
        <f t="shared" si="27"/>
        <v>0</v>
      </c>
      <c r="BN60" s="85">
        <f t="shared" si="19"/>
        <v>0</v>
      </c>
      <c r="BO60" s="85">
        <f t="shared" si="28"/>
        <v>15</v>
      </c>
      <c r="BP60" s="85"/>
      <c r="BQ60" s="85"/>
    </row>
    <row r="61" spans="1:69" ht="13.5" customHeight="1" x14ac:dyDescent="0.25">
      <c r="A61" s="37">
        <v>59</v>
      </c>
      <c r="B61" s="54" t="s">
        <v>166</v>
      </c>
      <c r="C61" s="11" t="s">
        <v>167</v>
      </c>
      <c r="D61" s="37">
        <v>15</v>
      </c>
      <c r="E61" s="12">
        <v>3</v>
      </c>
      <c r="F61" s="12">
        <v>2</v>
      </c>
      <c r="G61" s="12">
        <v>0</v>
      </c>
      <c r="H61" s="12">
        <f t="shared" si="32"/>
        <v>5</v>
      </c>
      <c r="I61" s="12">
        <f t="shared" si="33"/>
        <v>1</v>
      </c>
      <c r="J61" s="13">
        <v>4</v>
      </c>
      <c r="K61" s="13">
        <v>1</v>
      </c>
      <c r="L61" s="12">
        <v>0</v>
      </c>
      <c r="M61" s="12">
        <f t="shared" si="34"/>
        <v>5</v>
      </c>
      <c r="N61" s="12">
        <f t="shared" si="31"/>
        <v>1.75</v>
      </c>
      <c r="O61" s="12">
        <v>4</v>
      </c>
      <c r="P61" s="12">
        <v>0</v>
      </c>
      <c r="Q61" s="12">
        <v>0</v>
      </c>
      <c r="R61" s="12">
        <f t="shared" si="35"/>
        <v>4</v>
      </c>
      <c r="S61" s="12">
        <f t="shared" si="36"/>
        <v>2</v>
      </c>
      <c r="T61" s="12">
        <v>2</v>
      </c>
      <c r="U61" s="12">
        <v>4</v>
      </c>
      <c r="V61" s="12">
        <v>0</v>
      </c>
      <c r="W61" s="12">
        <f t="shared" si="37"/>
        <v>6</v>
      </c>
      <c r="X61" s="12">
        <f t="shared" si="38"/>
        <v>0</v>
      </c>
      <c r="Y61" s="12">
        <f t="shared" si="39"/>
        <v>4.75</v>
      </c>
      <c r="Z61" s="12">
        <f t="shared" si="40"/>
        <v>7.75</v>
      </c>
      <c r="AA61" s="45">
        <v>3</v>
      </c>
      <c r="AB61" s="45">
        <v>3</v>
      </c>
      <c r="AC61" s="45">
        <v>4</v>
      </c>
      <c r="AD61" s="45">
        <f t="shared" si="41"/>
        <v>6</v>
      </c>
      <c r="AE61" s="32">
        <f t="shared" si="42"/>
        <v>-0.25</v>
      </c>
      <c r="AF61" s="45">
        <v>1</v>
      </c>
      <c r="AG61" s="45">
        <v>0</v>
      </c>
      <c r="AH61" s="45">
        <v>9</v>
      </c>
      <c r="AI61" s="45">
        <f t="shared" si="47"/>
        <v>1</v>
      </c>
      <c r="AJ61" s="32">
        <f t="shared" si="43"/>
        <v>-1.75</v>
      </c>
      <c r="AK61" s="32">
        <f t="shared" si="44"/>
        <v>-2</v>
      </c>
      <c r="AL61" s="32">
        <f t="shared" si="45"/>
        <v>3</v>
      </c>
      <c r="AM61" s="80">
        <f t="shared" si="46"/>
        <v>10.75</v>
      </c>
      <c r="AN61" s="85">
        <v>3</v>
      </c>
      <c r="AO61" s="85">
        <v>6</v>
      </c>
      <c r="AP61" s="85">
        <v>0</v>
      </c>
      <c r="AQ61" s="85">
        <f t="shared" si="20"/>
        <v>9</v>
      </c>
      <c r="AR61" s="85">
        <f t="shared" si="21"/>
        <v>-1.5</v>
      </c>
      <c r="AS61" s="85">
        <v>3</v>
      </c>
      <c r="AT61" s="85">
        <v>4</v>
      </c>
      <c r="AU61" s="85">
        <v>0</v>
      </c>
      <c r="AV61" s="85">
        <f t="shared" si="22"/>
        <v>7</v>
      </c>
      <c r="AW61" s="85">
        <f t="shared" si="16"/>
        <v>1</v>
      </c>
      <c r="AX61" s="85">
        <v>3</v>
      </c>
      <c r="AY61" s="85">
        <v>4</v>
      </c>
      <c r="AZ61" s="85">
        <v>0</v>
      </c>
      <c r="BA61" s="85">
        <f t="shared" si="23"/>
        <v>7</v>
      </c>
      <c r="BB61" s="85">
        <f t="shared" si="24"/>
        <v>1</v>
      </c>
      <c r="BC61" s="85">
        <v>2</v>
      </c>
      <c r="BD61" s="85">
        <v>5</v>
      </c>
      <c r="BE61" s="85">
        <f t="shared" si="25"/>
        <v>7</v>
      </c>
      <c r="BF61" s="85">
        <f t="shared" si="17"/>
        <v>1</v>
      </c>
      <c r="BG61" s="85">
        <v>1</v>
      </c>
      <c r="BH61" s="85">
        <v>7</v>
      </c>
      <c r="BI61" s="85">
        <f t="shared" si="26"/>
        <v>8</v>
      </c>
      <c r="BJ61" s="85">
        <f t="shared" si="18"/>
        <v>1</v>
      </c>
      <c r="BK61" s="85">
        <v>4</v>
      </c>
      <c r="BL61" s="85">
        <v>9</v>
      </c>
      <c r="BM61" s="85">
        <f t="shared" si="27"/>
        <v>13</v>
      </c>
      <c r="BN61" s="85">
        <f t="shared" si="19"/>
        <v>-2.5</v>
      </c>
      <c r="BO61" s="85">
        <f t="shared" si="28"/>
        <v>0</v>
      </c>
      <c r="BP61" s="85"/>
      <c r="BQ61" s="85"/>
    </row>
    <row r="62" spans="1:69" ht="13.5" customHeight="1" x14ac:dyDescent="0.25">
      <c r="A62" s="37">
        <v>60</v>
      </c>
      <c r="B62" s="57" t="s">
        <v>168</v>
      </c>
      <c r="C62" s="15" t="s">
        <v>169</v>
      </c>
      <c r="D62" s="67">
        <v>16</v>
      </c>
      <c r="E62" s="12">
        <v>2</v>
      </c>
      <c r="F62" s="12">
        <v>2</v>
      </c>
      <c r="G62" s="12">
        <v>1</v>
      </c>
      <c r="H62" s="12">
        <f t="shared" si="32"/>
        <v>4</v>
      </c>
      <c r="I62" s="12">
        <f t="shared" si="33"/>
        <v>0.25</v>
      </c>
      <c r="J62" s="12">
        <v>3</v>
      </c>
      <c r="K62" s="12">
        <v>2</v>
      </c>
      <c r="L62" s="12">
        <v>0</v>
      </c>
      <c r="M62" s="12">
        <f t="shared" si="34"/>
        <v>5</v>
      </c>
      <c r="N62" s="12">
        <f t="shared" ref="N62:N93" si="48">(J62*0.5)-(K62*0.25)-L62*0.25</f>
        <v>1</v>
      </c>
      <c r="O62" s="12">
        <v>4</v>
      </c>
      <c r="P62" s="12">
        <v>0</v>
      </c>
      <c r="Q62" s="12">
        <v>0</v>
      </c>
      <c r="R62" s="12">
        <f t="shared" si="35"/>
        <v>4</v>
      </c>
      <c r="S62" s="12">
        <f t="shared" si="36"/>
        <v>2</v>
      </c>
      <c r="T62" s="12">
        <v>3</v>
      </c>
      <c r="U62" s="12">
        <v>3</v>
      </c>
      <c r="V62" s="12">
        <v>0</v>
      </c>
      <c r="W62" s="12">
        <f t="shared" si="37"/>
        <v>6</v>
      </c>
      <c r="X62" s="12">
        <f t="shared" si="38"/>
        <v>0.75</v>
      </c>
      <c r="Y62" s="12">
        <f t="shared" si="39"/>
        <v>4</v>
      </c>
      <c r="Z62" s="12">
        <f t="shared" si="40"/>
        <v>7</v>
      </c>
      <c r="AA62" s="45">
        <v>0</v>
      </c>
      <c r="AB62" s="45">
        <v>5</v>
      </c>
      <c r="AC62" s="45">
        <v>5</v>
      </c>
      <c r="AD62" s="45">
        <f t="shared" si="41"/>
        <v>5</v>
      </c>
      <c r="AE62" s="32">
        <f t="shared" si="42"/>
        <v>-2.5</v>
      </c>
      <c r="AF62" s="45">
        <v>3</v>
      </c>
      <c r="AG62" s="45">
        <v>2</v>
      </c>
      <c r="AH62" s="45">
        <v>5</v>
      </c>
      <c r="AI62" s="45">
        <f t="shared" si="47"/>
        <v>5</v>
      </c>
      <c r="AJ62" s="32">
        <f t="shared" si="43"/>
        <v>-0.25</v>
      </c>
      <c r="AK62" s="32">
        <f t="shared" si="44"/>
        <v>-2.75</v>
      </c>
      <c r="AL62" s="32">
        <f t="shared" si="45"/>
        <v>2.25</v>
      </c>
      <c r="AM62" s="80">
        <f t="shared" si="46"/>
        <v>9.25</v>
      </c>
      <c r="AN62" s="85">
        <v>4</v>
      </c>
      <c r="AO62" s="85">
        <v>3</v>
      </c>
      <c r="AP62" s="85">
        <v>2</v>
      </c>
      <c r="AQ62" s="85">
        <f t="shared" si="20"/>
        <v>7</v>
      </c>
      <c r="AR62" s="85">
        <f t="shared" si="21"/>
        <v>-0.5</v>
      </c>
      <c r="AS62" s="85">
        <v>3</v>
      </c>
      <c r="AT62" s="85">
        <v>4</v>
      </c>
      <c r="AU62" s="85">
        <v>0</v>
      </c>
      <c r="AV62" s="85">
        <f t="shared" si="22"/>
        <v>7</v>
      </c>
      <c r="AW62" s="85">
        <f t="shared" si="16"/>
        <v>1</v>
      </c>
      <c r="AX62" s="85">
        <v>3</v>
      </c>
      <c r="AY62" s="85">
        <v>4</v>
      </c>
      <c r="AZ62" s="85">
        <v>0</v>
      </c>
      <c r="BA62" s="85">
        <f t="shared" si="23"/>
        <v>7</v>
      </c>
      <c r="BB62" s="85">
        <f t="shared" si="24"/>
        <v>1</v>
      </c>
      <c r="BC62" s="85">
        <v>2</v>
      </c>
      <c r="BD62" s="85">
        <v>5</v>
      </c>
      <c r="BE62" s="85">
        <f t="shared" si="25"/>
        <v>7</v>
      </c>
      <c r="BF62" s="85">
        <f t="shared" si="17"/>
        <v>1</v>
      </c>
      <c r="BG62" s="85">
        <v>1</v>
      </c>
      <c r="BH62" s="85">
        <v>3</v>
      </c>
      <c r="BI62" s="85">
        <f t="shared" si="26"/>
        <v>4</v>
      </c>
      <c r="BJ62" s="85">
        <f t="shared" si="18"/>
        <v>1</v>
      </c>
      <c r="BK62" s="85">
        <v>5</v>
      </c>
      <c r="BL62" s="85">
        <v>8</v>
      </c>
      <c r="BM62" s="85">
        <f t="shared" si="27"/>
        <v>13</v>
      </c>
      <c r="BN62" s="85">
        <f t="shared" si="19"/>
        <v>-1.5</v>
      </c>
      <c r="BO62" s="85">
        <f t="shared" si="28"/>
        <v>2</v>
      </c>
      <c r="BP62" s="85"/>
      <c r="BQ62" s="85"/>
    </row>
    <row r="63" spans="1:69" s="16" customFormat="1" ht="13.5" customHeight="1" x14ac:dyDescent="0.25">
      <c r="A63" s="37">
        <v>61</v>
      </c>
      <c r="B63" s="57" t="s">
        <v>170</v>
      </c>
      <c r="C63" s="15" t="s">
        <v>171</v>
      </c>
      <c r="D63" s="67">
        <v>16</v>
      </c>
      <c r="E63" s="12">
        <v>3</v>
      </c>
      <c r="F63" s="12">
        <v>2</v>
      </c>
      <c r="G63" s="12">
        <v>0</v>
      </c>
      <c r="H63" s="12">
        <f t="shared" si="32"/>
        <v>5</v>
      </c>
      <c r="I63" s="12">
        <f t="shared" si="33"/>
        <v>1</v>
      </c>
      <c r="J63" s="13">
        <v>3</v>
      </c>
      <c r="K63" s="13">
        <v>2</v>
      </c>
      <c r="L63" s="12">
        <v>0</v>
      </c>
      <c r="M63" s="12">
        <f t="shared" si="34"/>
        <v>5</v>
      </c>
      <c r="N63" s="12">
        <f t="shared" si="48"/>
        <v>1</v>
      </c>
      <c r="O63" s="12">
        <v>3</v>
      </c>
      <c r="P63" s="12">
        <v>1</v>
      </c>
      <c r="Q63" s="12">
        <v>0</v>
      </c>
      <c r="R63" s="12">
        <f t="shared" si="35"/>
        <v>4</v>
      </c>
      <c r="S63" s="12">
        <f t="shared" si="36"/>
        <v>1.25</v>
      </c>
      <c r="T63" s="12">
        <v>2</v>
      </c>
      <c r="U63" s="12">
        <v>4</v>
      </c>
      <c r="V63" s="12">
        <v>0</v>
      </c>
      <c r="W63" s="12">
        <f t="shared" si="37"/>
        <v>6</v>
      </c>
      <c r="X63" s="12">
        <f t="shared" si="38"/>
        <v>0</v>
      </c>
      <c r="Y63" s="12">
        <f t="shared" si="39"/>
        <v>3.25</v>
      </c>
      <c r="Z63" s="12">
        <f t="shared" si="40"/>
        <v>6.25</v>
      </c>
      <c r="AA63" s="45">
        <v>2</v>
      </c>
      <c r="AB63" s="45">
        <v>3</v>
      </c>
      <c r="AC63" s="45">
        <v>5</v>
      </c>
      <c r="AD63" s="45">
        <f t="shared" si="41"/>
        <v>5</v>
      </c>
      <c r="AE63" s="32">
        <f t="shared" si="42"/>
        <v>-1</v>
      </c>
      <c r="AF63" s="45">
        <v>5</v>
      </c>
      <c r="AG63" s="45">
        <v>4</v>
      </c>
      <c r="AH63" s="45">
        <v>1</v>
      </c>
      <c r="AI63" s="45">
        <f t="shared" si="47"/>
        <v>9</v>
      </c>
      <c r="AJ63" s="32">
        <f t="shared" si="43"/>
        <v>1.25</v>
      </c>
      <c r="AK63" s="32">
        <f t="shared" si="44"/>
        <v>0.25</v>
      </c>
      <c r="AL63" s="32">
        <f t="shared" si="45"/>
        <v>5.25</v>
      </c>
      <c r="AM63" s="80">
        <f t="shared" si="46"/>
        <v>11.5</v>
      </c>
      <c r="AN63" s="86">
        <v>5</v>
      </c>
      <c r="AO63" s="86">
        <v>3</v>
      </c>
      <c r="AP63" s="86">
        <v>1</v>
      </c>
      <c r="AQ63" s="85">
        <f t="shared" si="20"/>
        <v>8</v>
      </c>
      <c r="AR63" s="85">
        <f t="shared" si="21"/>
        <v>0.5</v>
      </c>
      <c r="AS63" s="86">
        <v>3</v>
      </c>
      <c r="AT63" s="86">
        <v>4</v>
      </c>
      <c r="AU63" s="86">
        <v>0</v>
      </c>
      <c r="AV63" s="85">
        <f t="shared" si="22"/>
        <v>7</v>
      </c>
      <c r="AW63" s="85">
        <f t="shared" si="16"/>
        <v>1</v>
      </c>
      <c r="AX63" s="86">
        <v>4</v>
      </c>
      <c r="AY63" s="86">
        <v>3</v>
      </c>
      <c r="AZ63" s="86">
        <v>0</v>
      </c>
      <c r="BA63" s="85">
        <f t="shared" si="23"/>
        <v>7</v>
      </c>
      <c r="BB63" s="85">
        <f t="shared" si="24"/>
        <v>2.5</v>
      </c>
      <c r="BC63" s="86">
        <v>1</v>
      </c>
      <c r="BD63" s="86">
        <v>6</v>
      </c>
      <c r="BE63" s="85">
        <f t="shared" si="25"/>
        <v>7</v>
      </c>
      <c r="BF63" s="85">
        <f t="shared" si="17"/>
        <v>0.5</v>
      </c>
      <c r="BG63" s="86">
        <v>0</v>
      </c>
      <c r="BH63" s="86">
        <v>3</v>
      </c>
      <c r="BI63" s="85">
        <f t="shared" si="26"/>
        <v>3</v>
      </c>
      <c r="BJ63" s="85">
        <f t="shared" si="18"/>
        <v>0</v>
      </c>
      <c r="BK63" s="85">
        <v>0</v>
      </c>
      <c r="BL63" s="85">
        <v>4</v>
      </c>
      <c r="BM63" s="85">
        <f t="shared" si="27"/>
        <v>4</v>
      </c>
      <c r="BN63" s="85">
        <f t="shared" si="19"/>
        <v>-2</v>
      </c>
      <c r="BO63" s="85">
        <f t="shared" si="28"/>
        <v>2.5</v>
      </c>
      <c r="BP63" s="87"/>
      <c r="BQ63" s="87"/>
    </row>
    <row r="64" spans="1:69" s="21" customFormat="1" ht="13.5" customHeight="1" x14ac:dyDescent="0.25">
      <c r="A64" s="38">
        <v>185</v>
      </c>
      <c r="B64" s="55" t="s">
        <v>427</v>
      </c>
      <c r="C64" s="17" t="s">
        <v>4</v>
      </c>
      <c r="D64" s="38">
        <v>16</v>
      </c>
      <c r="E64" s="18">
        <v>1</v>
      </c>
      <c r="F64" s="18">
        <v>4</v>
      </c>
      <c r="G64" s="18">
        <v>0</v>
      </c>
      <c r="H64" s="18">
        <f t="shared" si="32"/>
        <v>5</v>
      </c>
      <c r="I64" s="18">
        <f t="shared" si="33"/>
        <v>-0.5</v>
      </c>
      <c r="J64" s="19">
        <v>5</v>
      </c>
      <c r="K64" s="19">
        <v>0</v>
      </c>
      <c r="L64" s="18">
        <v>0</v>
      </c>
      <c r="M64" s="18">
        <f t="shared" si="34"/>
        <v>5</v>
      </c>
      <c r="N64" s="18">
        <f t="shared" si="48"/>
        <v>2.5</v>
      </c>
      <c r="O64" s="18">
        <v>1</v>
      </c>
      <c r="P64" s="18">
        <v>0</v>
      </c>
      <c r="Q64" s="18">
        <v>3</v>
      </c>
      <c r="R64" s="18">
        <f t="shared" si="35"/>
        <v>1</v>
      </c>
      <c r="S64" s="18">
        <f t="shared" si="36"/>
        <v>-0.25</v>
      </c>
      <c r="T64" s="18">
        <v>1</v>
      </c>
      <c r="U64" s="18">
        <v>4</v>
      </c>
      <c r="V64" s="18">
        <v>1</v>
      </c>
      <c r="W64" s="18">
        <f t="shared" si="37"/>
        <v>5</v>
      </c>
      <c r="X64" s="18">
        <f t="shared" si="38"/>
        <v>-0.75</v>
      </c>
      <c r="Y64" s="18">
        <f t="shared" si="39"/>
        <v>1</v>
      </c>
      <c r="Z64" s="18">
        <f t="shared" si="40"/>
        <v>4</v>
      </c>
      <c r="AA64" s="46">
        <v>4</v>
      </c>
      <c r="AB64" s="46">
        <v>3</v>
      </c>
      <c r="AC64" s="46">
        <v>3</v>
      </c>
      <c r="AD64" s="46">
        <f t="shared" si="41"/>
        <v>7</v>
      </c>
      <c r="AE64" s="33">
        <f t="shared" si="42"/>
        <v>0.5</v>
      </c>
      <c r="AF64" s="46">
        <v>1</v>
      </c>
      <c r="AG64" s="46">
        <v>1</v>
      </c>
      <c r="AH64" s="46">
        <v>8</v>
      </c>
      <c r="AI64" s="46">
        <f t="shared" si="47"/>
        <v>2</v>
      </c>
      <c r="AJ64" s="33">
        <f t="shared" si="43"/>
        <v>-1.75</v>
      </c>
      <c r="AK64" s="33">
        <f t="shared" si="44"/>
        <v>-1.25</v>
      </c>
      <c r="AL64" s="32">
        <f t="shared" si="45"/>
        <v>3.75</v>
      </c>
      <c r="AM64" s="80">
        <f t="shared" si="46"/>
        <v>7.75</v>
      </c>
      <c r="AN64" s="86">
        <v>6</v>
      </c>
      <c r="AO64" s="86">
        <v>3</v>
      </c>
      <c r="AP64" s="86">
        <v>0</v>
      </c>
      <c r="AQ64" s="85">
        <f t="shared" si="20"/>
        <v>9</v>
      </c>
      <c r="AR64" s="85">
        <f t="shared" si="21"/>
        <v>1.5</v>
      </c>
      <c r="AS64" s="86">
        <v>1</v>
      </c>
      <c r="AT64" s="86">
        <v>4</v>
      </c>
      <c r="AU64" s="86">
        <v>2</v>
      </c>
      <c r="AV64" s="85">
        <f t="shared" si="22"/>
        <v>5</v>
      </c>
      <c r="AW64" s="85">
        <f t="shared" si="16"/>
        <v>-2</v>
      </c>
      <c r="AX64" s="86">
        <v>1</v>
      </c>
      <c r="AY64" s="86">
        <v>5</v>
      </c>
      <c r="AZ64" s="86">
        <v>1</v>
      </c>
      <c r="BA64" s="85">
        <f t="shared" si="23"/>
        <v>6</v>
      </c>
      <c r="BB64" s="85">
        <f t="shared" si="24"/>
        <v>-2</v>
      </c>
      <c r="BC64" s="86">
        <v>0</v>
      </c>
      <c r="BD64" s="86">
        <v>5</v>
      </c>
      <c r="BE64" s="85">
        <f t="shared" si="25"/>
        <v>5</v>
      </c>
      <c r="BF64" s="85">
        <f t="shared" si="17"/>
        <v>0</v>
      </c>
      <c r="BG64" s="86">
        <v>0</v>
      </c>
      <c r="BH64" s="86">
        <v>3</v>
      </c>
      <c r="BI64" s="85">
        <f t="shared" si="26"/>
        <v>3</v>
      </c>
      <c r="BJ64" s="85">
        <f t="shared" si="18"/>
        <v>0</v>
      </c>
      <c r="BK64" s="85">
        <v>3</v>
      </c>
      <c r="BL64" s="85">
        <v>5</v>
      </c>
      <c r="BM64" s="85">
        <f t="shared" si="27"/>
        <v>8</v>
      </c>
      <c r="BN64" s="85">
        <f t="shared" si="19"/>
        <v>-1</v>
      </c>
      <c r="BO64" s="85">
        <f t="shared" si="28"/>
        <v>-3.5</v>
      </c>
      <c r="BP64" s="86"/>
      <c r="BQ64" s="86"/>
    </row>
    <row r="65" spans="1:69" ht="13.5" customHeight="1" x14ac:dyDescent="0.25">
      <c r="A65" s="37">
        <v>63</v>
      </c>
      <c r="B65" s="54" t="s">
        <v>172</v>
      </c>
      <c r="C65" s="11" t="s">
        <v>173</v>
      </c>
      <c r="D65" s="69">
        <v>17</v>
      </c>
      <c r="E65" s="12">
        <v>3</v>
      </c>
      <c r="F65" s="12">
        <v>1</v>
      </c>
      <c r="G65" s="12">
        <v>1</v>
      </c>
      <c r="H65" s="12">
        <f t="shared" si="32"/>
        <v>4</v>
      </c>
      <c r="I65" s="12">
        <f t="shared" si="33"/>
        <v>1</v>
      </c>
      <c r="J65" s="13">
        <v>4</v>
      </c>
      <c r="K65" s="13">
        <v>1</v>
      </c>
      <c r="L65" s="12">
        <v>0</v>
      </c>
      <c r="M65" s="12">
        <f t="shared" si="34"/>
        <v>5</v>
      </c>
      <c r="N65" s="12">
        <f t="shared" si="48"/>
        <v>1.75</v>
      </c>
      <c r="O65" s="12">
        <v>1</v>
      </c>
      <c r="P65" s="12">
        <v>3</v>
      </c>
      <c r="Q65" s="12">
        <v>0</v>
      </c>
      <c r="R65" s="12">
        <f t="shared" si="35"/>
        <v>4</v>
      </c>
      <c r="S65" s="12">
        <f t="shared" si="36"/>
        <v>-0.25</v>
      </c>
      <c r="T65" s="12">
        <v>1</v>
      </c>
      <c r="U65" s="12">
        <v>2</v>
      </c>
      <c r="V65" s="12">
        <v>3</v>
      </c>
      <c r="W65" s="12">
        <f t="shared" si="37"/>
        <v>3</v>
      </c>
      <c r="X65" s="12">
        <f t="shared" si="38"/>
        <v>-0.75</v>
      </c>
      <c r="Y65" s="12">
        <f t="shared" si="39"/>
        <v>1.75</v>
      </c>
      <c r="Z65" s="12">
        <f t="shared" si="40"/>
        <v>4.75</v>
      </c>
      <c r="AA65" s="45">
        <v>0</v>
      </c>
      <c r="AB65" s="45">
        <v>3</v>
      </c>
      <c r="AC65" s="45">
        <v>7</v>
      </c>
      <c r="AD65" s="45">
        <f t="shared" si="41"/>
        <v>3</v>
      </c>
      <c r="AE65" s="32">
        <f t="shared" si="42"/>
        <v>-2.5</v>
      </c>
      <c r="AF65" s="45">
        <v>0</v>
      </c>
      <c r="AG65" s="45">
        <v>0</v>
      </c>
      <c r="AH65" s="45">
        <v>10</v>
      </c>
      <c r="AI65" s="45">
        <f t="shared" si="47"/>
        <v>0</v>
      </c>
      <c r="AJ65" s="32">
        <f t="shared" si="43"/>
        <v>-2.5</v>
      </c>
      <c r="AK65" s="32">
        <f t="shared" si="44"/>
        <v>-5</v>
      </c>
      <c r="AL65" s="32">
        <f t="shared" si="45"/>
        <v>0</v>
      </c>
      <c r="AM65" s="80">
        <f t="shared" si="46"/>
        <v>4.75</v>
      </c>
      <c r="AN65" s="85">
        <v>5</v>
      </c>
      <c r="AO65" s="85">
        <v>4</v>
      </c>
      <c r="AP65" s="85">
        <v>0</v>
      </c>
      <c r="AQ65" s="85">
        <f t="shared" si="20"/>
        <v>9</v>
      </c>
      <c r="AR65" s="85">
        <f t="shared" si="21"/>
        <v>0.5</v>
      </c>
      <c r="AS65" s="85">
        <v>3</v>
      </c>
      <c r="AT65" s="85">
        <v>4</v>
      </c>
      <c r="AU65" s="85">
        <v>0</v>
      </c>
      <c r="AV65" s="85">
        <f t="shared" si="22"/>
        <v>7</v>
      </c>
      <c r="AW65" s="85">
        <f t="shared" si="16"/>
        <v>1</v>
      </c>
      <c r="AX65" s="85">
        <v>3</v>
      </c>
      <c r="AY65" s="85">
        <v>4</v>
      </c>
      <c r="AZ65" s="85">
        <v>0</v>
      </c>
      <c r="BA65" s="85">
        <f t="shared" si="23"/>
        <v>7</v>
      </c>
      <c r="BB65" s="85">
        <f t="shared" si="24"/>
        <v>1</v>
      </c>
      <c r="BC65" s="85">
        <v>1</v>
      </c>
      <c r="BD65" s="85">
        <v>6</v>
      </c>
      <c r="BE65" s="85">
        <f t="shared" si="25"/>
        <v>7</v>
      </c>
      <c r="BF65" s="85">
        <f t="shared" si="17"/>
        <v>0.5</v>
      </c>
      <c r="BG65" s="85">
        <v>0</v>
      </c>
      <c r="BH65" s="85">
        <v>1</v>
      </c>
      <c r="BI65" s="85">
        <f t="shared" si="26"/>
        <v>1</v>
      </c>
      <c r="BJ65" s="85">
        <f t="shared" si="18"/>
        <v>0</v>
      </c>
      <c r="BK65" s="85">
        <v>0</v>
      </c>
      <c r="BL65" s="85">
        <v>0</v>
      </c>
      <c r="BM65" s="85">
        <f t="shared" si="27"/>
        <v>0</v>
      </c>
      <c r="BN65" s="85">
        <f t="shared" si="19"/>
        <v>0</v>
      </c>
      <c r="BO65" s="85">
        <f t="shared" si="28"/>
        <v>3</v>
      </c>
      <c r="BP65" s="85"/>
      <c r="BQ65" s="85"/>
    </row>
    <row r="66" spans="1:69" ht="13.5" customHeight="1" x14ac:dyDescent="0.25">
      <c r="A66" s="37">
        <v>64</v>
      </c>
      <c r="B66" s="54" t="s">
        <v>174</v>
      </c>
      <c r="C66" s="11" t="s">
        <v>175</v>
      </c>
      <c r="D66" s="69">
        <v>17</v>
      </c>
      <c r="E66" s="12">
        <v>4</v>
      </c>
      <c r="F66" s="12">
        <v>1</v>
      </c>
      <c r="G66" s="12">
        <v>0</v>
      </c>
      <c r="H66" s="12">
        <f t="shared" ref="H66:H97" si="49">SUM(E66:F66)</f>
        <v>5</v>
      </c>
      <c r="I66" s="12">
        <f t="shared" ref="I66:I97" si="50">(E66*0.5)-(F66*0.25)-G66*0.25</f>
        <v>1.75</v>
      </c>
      <c r="J66" s="13">
        <v>3</v>
      </c>
      <c r="K66" s="13">
        <v>2</v>
      </c>
      <c r="L66" s="12">
        <v>0</v>
      </c>
      <c r="M66" s="12">
        <f t="shared" ref="M66:M97" si="51">SUM(J66:K66)</f>
        <v>5</v>
      </c>
      <c r="N66" s="12">
        <f t="shared" si="48"/>
        <v>1</v>
      </c>
      <c r="O66" s="12">
        <v>3</v>
      </c>
      <c r="P66" s="12">
        <v>1</v>
      </c>
      <c r="Q66" s="12">
        <v>0</v>
      </c>
      <c r="R66" s="12">
        <f t="shared" ref="R66:R97" si="52">SUM(O66:P66)</f>
        <v>4</v>
      </c>
      <c r="S66" s="12">
        <f t="shared" ref="S66:S97" si="53">(O66*0.5)-(P66*0.25)-Q66*0.25</f>
        <v>1.25</v>
      </c>
      <c r="T66" s="12">
        <v>2</v>
      </c>
      <c r="U66" s="12">
        <v>2</v>
      </c>
      <c r="V66" s="12">
        <v>2</v>
      </c>
      <c r="W66" s="12">
        <f t="shared" ref="W66:W97" si="54">SUM(T66:U66)</f>
        <v>4</v>
      </c>
      <c r="X66" s="12">
        <f t="shared" ref="X66:X97" si="55">(T66*0.5)-(U66*0.25)-V66*0.25</f>
        <v>0</v>
      </c>
      <c r="Y66" s="12">
        <f t="shared" ref="Y66:Y97" si="56">SUM(I66,N66,S66,X66)</f>
        <v>4</v>
      </c>
      <c r="Z66" s="12">
        <f t="shared" ref="Z66:Z97" si="57">Y66+3</f>
        <v>7</v>
      </c>
      <c r="AA66" s="45">
        <v>1</v>
      </c>
      <c r="AB66" s="45">
        <v>2</v>
      </c>
      <c r="AC66" s="45">
        <v>7</v>
      </c>
      <c r="AD66" s="45">
        <f t="shared" ref="AD66:AD97" si="58">SUM(AA66:AB66)</f>
        <v>3</v>
      </c>
      <c r="AE66" s="32">
        <f t="shared" ref="AE66:AE97" si="59">(AA66*0.5)-(AB66*0.25)-AC66*0.25</f>
        <v>-1.75</v>
      </c>
      <c r="AF66" s="45">
        <v>2</v>
      </c>
      <c r="AG66" s="45">
        <v>3</v>
      </c>
      <c r="AH66" s="45">
        <v>5</v>
      </c>
      <c r="AI66" s="45">
        <f t="shared" si="47"/>
        <v>5</v>
      </c>
      <c r="AJ66" s="32">
        <f t="shared" ref="AJ66:AJ97" si="60">(AF66*0.5)-(AG66*0.25)-AH66*0.25</f>
        <v>-1</v>
      </c>
      <c r="AK66" s="32">
        <f t="shared" ref="AK66:AK97" si="61">+AE66+AJ66</f>
        <v>-2.75</v>
      </c>
      <c r="AL66" s="32">
        <f t="shared" ref="AL66:AL97" si="62">AK66+5</f>
        <v>2.25</v>
      </c>
      <c r="AM66" s="80">
        <f t="shared" ref="AM66:AM97" si="63">AL66+Z66</f>
        <v>9.25</v>
      </c>
      <c r="AN66" s="85">
        <v>2</v>
      </c>
      <c r="AO66" s="85">
        <v>5</v>
      </c>
      <c r="AP66" s="85">
        <v>2</v>
      </c>
      <c r="AQ66" s="85">
        <f t="shared" si="20"/>
        <v>7</v>
      </c>
      <c r="AR66" s="85">
        <f t="shared" si="21"/>
        <v>-2.5</v>
      </c>
      <c r="AS66" s="85">
        <v>2</v>
      </c>
      <c r="AT66" s="85">
        <v>2</v>
      </c>
      <c r="AU66" s="85">
        <v>3</v>
      </c>
      <c r="AV66" s="85">
        <f t="shared" si="22"/>
        <v>4</v>
      </c>
      <c r="AW66" s="85">
        <f t="shared" ref="AW66:AW129" si="64">AS66*1-AT66*0.5-AU66*0.5</f>
        <v>-0.5</v>
      </c>
      <c r="AX66" s="85">
        <v>2</v>
      </c>
      <c r="AY66" s="85">
        <v>5</v>
      </c>
      <c r="AZ66" s="85">
        <v>0</v>
      </c>
      <c r="BA66" s="85">
        <f t="shared" si="23"/>
        <v>7</v>
      </c>
      <c r="BB66" s="85">
        <f t="shared" si="24"/>
        <v>-0.5</v>
      </c>
      <c r="BC66" s="85">
        <v>0</v>
      </c>
      <c r="BD66" s="85">
        <v>0</v>
      </c>
      <c r="BE66" s="85">
        <f t="shared" si="25"/>
        <v>0</v>
      </c>
      <c r="BF66" s="85">
        <f t="shared" ref="BF66:BF129" si="65">BC66*0.5</f>
        <v>0</v>
      </c>
      <c r="BG66" s="85">
        <v>0</v>
      </c>
      <c r="BH66" s="85">
        <v>8</v>
      </c>
      <c r="BI66" s="85">
        <f t="shared" si="26"/>
        <v>8</v>
      </c>
      <c r="BJ66" s="85">
        <f t="shared" ref="BJ66:BJ129" si="66">BG66*1</f>
        <v>0</v>
      </c>
      <c r="BK66" s="85">
        <v>1</v>
      </c>
      <c r="BL66" s="85">
        <v>10</v>
      </c>
      <c r="BM66" s="85">
        <f t="shared" si="27"/>
        <v>11</v>
      </c>
      <c r="BN66" s="85">
        <f t="shared" ref="BN66:BN129" si="67">BK66*0.5-BL66*0.5</f>
        <v>-4.5</v>
      </c>
      <c r="BO66" s="85">
        <f t="shared" si="28"/>
        <v>-8</v>
      </c>
      <c r="BP66" s="85"/>
      <c r="BQ66" s="85"/>
    </row>
    <row r="67" spans="1:69" s="20" customFormat="1" ht="13.5" customHeight="1" x14ac:dyDescent="0.25">
      <c r="A67" s="37">
        <v>65</v>
      </c>
      <c r="B67" s="54" t="s">
        <v>176</v>
      </c>
      <c r="C67" s="11" t="s">
        <v>177</v>
      </c>
      <c r="D67" s="69">
        <v>17</v>
      </c>
      <c r="E67" s="12">
        <v>2</v>
      </c>
      <c r="F67" s="12">
        <v>2</v>
      </c>
      <c r="G67" s="12">
        <v>1</v>
      </c>
      <c r="H67" s="12">
        <f t="shared" si="49"/>
        <v>4</v>
      </c>
      <c r="I67" s="12">
        <f t="shared" si="50"/>
        <v>0.25</v>
      </c>
      <c r="J67" s="13">
        <v>4</v>
      </c>
      <c r="K67" s="13">
        <v>1</v>
      </c>
      <c r="L67" s="12">
        <v>0</v>
      </c>
      <c r="M67" s="12">
        <f t="shared" si="51"/>
        <v>5</v>
      </c>
      <c r="N67" s="12">
        <f t="shared" si="48"/>
        <v>1.75</v>
      </c>
      <c r="O67" s="12">
        <v>2</v>
      </c>
      <c r="P67" s="12">
        <v>1</v>
      </c>
      <c r="Q67" s="12">
        <v>1</v>
      </c>
      <c r="R67" s="12">
        <f t="shared" si="52"/>
        <v>3</v>
      </c>
      <c r="S67" s="12">
        <f t="shared" si="53"/>
        <v>0.5</v>
      </c>
      <c r="T67" s="12">
        <v>2</v>
      </c>
      <c r="U67" s="12">
        <v>0</v>
      </c>
      <c r="V67" s="12">
        <v>4</v>
      </c>
      <c r="W67" s="12">
        <f t="shared" si="54"/>
        <v>2</v>
      </c>
      <c r="X67" s="12">
        <f t="shared" si="55"/>
        <v>0</v>
      </c>
      <c r="Y67" s="12">
        <f t="shared" si="56"/>
        <v>2.5</v>
      </c>
      <c r="Z67" s="12">
        <f t="shared" si="57"/>
        <v>5.5</v>
      </c>
      <c r="AA67" s="45">
        <v>1</v>
      </c>
      <c r="AB67" s="45">
        <v>1</v>
      </c>
      <c r="AC67" s="45">
        <v>8</v>
      </c>
      <c r="AD67" s="45">
        <f t="shared" si="58"/>
        <v>2</v>
      </c>
      <c r="AE67" s="32">
        <f t="shared" si="59"/>
        <v>-1.75</v>
      </c>
      <c r="AF67" s="45">
        <v>2</v>
      </c>
      <c r="AG67" s="45">
        <v>3</v>
      </c>
      <c r="AH67" s="45">
        <v>5</v>
      </c>
      <c r="AI67" s="45">
        <f t="shared" si="47"/>
        <v>5</v>
      </c>
      <c r="AJ67" s="32">
        <f t="shared" si="60"/>
        <v>-1</v>
      </c>
      <c r="AK67" s="32">
        <f t="shared" si="61"/>
        <v>-2.75</v>
      </c>
      <c r="AL67" s="32">
        <f t="shared" si="62"/>
        <v>2.25</v>
      </c>
      <c r="AM67" s="80">
        <f t="shared" si="63"/>
        <v>7.75</v>
      </c>
      <c r="AN67" s="88">
        <v>3</v>
      </c>
      <c r="AO67" s="88">
        <v>3</v>
      </c>
      <c r="AP67" s="88">
        <v>3</v>
      </c>
      <c r="AQ67" s="85">
        <f t="shared" ref="AQ67:AQ130" si="68">SUM(AN67:AO67)</f>
        <v>6</v>
      </c>
      <c r="AR67" s="85">
        <f t="shared" ref="AR67:AR130" si="69">AN67*0.5-AO67*0.5-AP67*0.5</f>
        <v>-1.5</v>
      </c>
      <c r="AS67" s="88">
        <v>0</v>
      </c>
      <c r="AT67" s="88">
        <v>0</v>
      </c>
      <c r="AU67" s="88">
        <v>7</v>
      </c>
      <c r="AV67" s="85">
        <f t="shared" ref="AV67:AV130" si="70">SUM(AS67:AT67)</f>
        <v>0</v>
      </c>
      <c r="AW67" s="85">
        <f t="shared" si="64"/>
        <v>-3.5</v>
      </c>
      <c r="AX67" s="88">
        <v>1</v>
      </c>
      <c r="AY67" s="88">
        <v>6</v>
      </c>
      <c r="AZ67" s="88">
        <v>0</v>
      </c>
      <c r="BA67" s="85">
        <f t="shared" ref="BA67:BA130" si="71">SUM(AX67:AY67)</f>
        <v>7</v>
      </c>
      <c r="BB67" s="85">
        <f t="shared" ref="BB67:BB130" si="72">AX67*1-AY67*0.5-AZ67*0.5</f>
        <v>-2</v>
      </c>
      <c r="BC67" s="88">
        <v>3</v>
      </c>
      <c r="BD67" s="88">
        <v>4</v>
      </c>
      <c r="BE67" s="85">
        <f t="shared" ref="BE67:BE130" si="73">SUM(BC67:BD67)</f>
        <v>7</v>
      </c>
      <c r="BF67" s="85">
        <f t="shared" si="65"/>
        <v>1.5</v>
      </c>
      <c r="BG67" s="88">
        <v>2</v>
      </c>
      <c r="BH67" s="88">
        <v>2</v>
      </c>
      <c r="BI67" s="85">
        <f t="shared" ref="BI67:BI130" si="74">SUM(BG67:BH67)</f>
        <v>4</v>
      </c>
      <c r="BJ67" s="85">
        <f t="shared" si="66"/>
        <v>2</v>
      </c>
      <c r="BK67" s="85">
        <v>6</v>
      </c>
      <c r="BL67" s="85">
        <v>1</v>
      </c>
      <c r="BM67" s="85">
        <f t="shared" ref="BM67:BM130" si="75">SUM(BK67:BL67)</f>
        <v>7</v>
      </c>
      <c r="BN67" s="85">
        <f t="shared" si="67"/>
        <v>2.5</v>
      </c>
      <c r="BO67" s="85">
        <f t="shared" ref="BO67:BO130" si="76">+AR67+AW67+BB67+BF67+BJ67+BN67</f>
        <v>-1</v>
      </c>
      <c r="BP67" s="88"/>
      <c r="BQ67" s="88"/>
    </row>
    <row r="68" spans="1:69" ht="13.5" customHeight="1" x14ac:dyDescent="0.25">
      <c r="A68" s="37">
        <v>66</v>
      </c>
      <c r="B68" s="54" t="s">
        <v>178</v>
      </c>
      <c r="C68" s="11" t="s">
        <v>179</v>
      </c>
      <c r="D68" s="69">
        <v>17</v>
      </c>
      <c r="E68" s="12">
        <v>4</v>
      </c>
      <c r="F68" s="12">
        <v>1</v>
      </c>
      <c r="G68" s="12">
        <v>0</v>
      </c>
      <c r="H68" s="12">
        <f t="shared" si="49"/>
        <v>5</v>
      </c>
      <c r="I68" s="12">
        <f t="shared" si="50"/>
        <v>1.75</v>
      </c>
      <c r="J68" s="13">
        <v>5</v>
      </c>
      <c r="K68" s="13">
        <v>0</v>
      </c>
      <c r="L68" s="12">
        <v>0</v>
      </c>
      <c r="M68" s="12">
        <f t="shared" si="51"/>
        <v>5</v>
      </c>
      <c r="N68" s="12">
        <f t="shared" si="48"/>
        <v>2.5</v>
      </c>
      <c r="O68" s="12">
        <v>3</v>
      </c>
      <c r="P68" s="12">
        <v>1</v>
      </c>
      <c r="Q68" s="12">
        <v>0</v>
      </c>
      <c r="R68" s="12">
        <f t="shared" si="52"/>
        <v>4</v>
      </c>
      <c r="S68" s="12">
        <f t="shared" si="53"/>
        <v>1.25</v>
      </c>
      <c r="T68" s="12">
        <v>2</v>
      </c>
      <c r="U68" s="12">
        <v>4</v>
      </c>
      <c r="V68" s="12">
        <v>0</v>
      </c>
      <c r="W68" s="12">
        <f t="shared" si="54"/>
        <v>6</v>
      </c>
      <c r="X68" s="12">
        <f t="shared" si="55"/>
        <v>0</v>
      </c>
      <c r="Y68" s="12">
        <f t="shared" si="56"/>
        <v>5.5</v>
      </c>
      <c r="Z68" s="12">
        <f t="shared" si="57"/>
        <v>8.5</v>
      </c>
      <c r="AA68" s="45">
        <v>0</v>
      </c>
      <c r="AB68" s="45">
        <v>7</v>
      </c>
      <c r="AC68" s="45">
        <v>3</v>
      </c>
      <c r="AD68" s="45">
        <f t="shared" si="58"/>
        <v>7</v>
      </c>
      <c r="AE68" s="32">
        <f t="shared" si="59"/>
        <v>-2.5</v>
      </c>
      <c r="AF68" s="45">
        <v>2</v>
      </c>
      <c r="AG68" s="45">
        <v>0</v>
      </c>
      <c r="AH68" s="45">
        <v>8</v>
      </c>
      <c r="AI68" s="45">
        <f t="shared" si="47"/>
        <v>2</v>
      </c>
      <c r="AJ68" s="32">
        <f t="shared" si="60"/>
        <v>-1</v>
      </c>
      <c r="AK68" s="32">
        <f t="shared" si="61"/>
        <v>-3.5</v>
      </c>
      <c r="AL68" s="32">
        <f t="shared" si="62"/>
        <v>1.5</v>
      </c>
      <c r="AM68" s="80">
        <f t="shared" si="63"/>
        <v>10</v>
      </c>
      <c r="AN68" s="85">
        <v>6</v>
      </c>
      <c r="AO68" s="85">
        <v>2</v>
      </c>
      <c r="AP68" s="85">
        <v>1</v>
      </c>
      <c r="AQ68" s="85">
        <f t="shared" si="68"/>
        <v>8</v>
      </c>
      <c r="AR68" s="85">
        <f t="shared" si="69"/>
        <v>1.5</v>
      </c>
      <c r="AS68" s="85">
        <v>1</v>
      </c>
      <c r="AT68" s="85">
        <v>4</v>
      </c>
      <c r="AU68" s="85">
        <v>2</v>
      </c>
      <c r="AV68" s="85">
        <f t="shared" si="70"/>
        <v>5</v>
      </c>
      <c r="AW68" s="85">
        <f t="shared" si="64"/>
        <v>-2</v>
      </c>
      <c r="AX68" s="85">
        <v>3</v>
      </c>
      <c r="AY68" s="85">
        <v>4</v>
      </c>
      <c r="AZ68" s="85">
        <v>0</v>
      </c>
      <c r="BA68" s="85">
        <f t="shared" si="71"/>
        <v>7</v>
      </c>
      <c r="BB68" s="85">
        <f t="shared" si="72"/>
        <v>1</v>
      </c>
      <c r="BC68" s="85">
        <v>0</v>
      </c>
      <c r="BD68" s="85">
        <v>7</v>
      </c>
      <c r="BE68" s="85">
        <f t="shared" si="73"/>
        <v>7</v>
      </c>
      <c r="BF68" s="85">
        <f t="shared" si="65"/>
        <v>0</v>
      </c>
      <c r="BG68" s="85">
        <v>5</v>
      </c>
      <c r="BH68" s="85">
        <v>7</v>
      </c>
      <c r="BI68" s="85">
        <f t="shared" si="74"/>
        <v>12</v>
      </c>
      <c r="BJ68" s="85">
        <f t="shared" si="66"/>
        <v>5</v>
      </c>
      <c r="BK68" s="85">
        <v>3</v>
      </c>
      <c r="BL68" s="85">
        <v>5</v>
      </c>
      <c r="BM68" s="85">
        <f t="shared" si="75"/>
        <v>8</v>
      </c>
      <c r="BN68" s="85">
        <f t="shared" si="67"/>
        <v>-1</v>
      </c>
      <c r="BO68" s="85">
        <f t="shared" si="76"/>
        <v>4.5</v>
      </c>
      <c r="BP68" s="85"/>
      <c r="BQ68" s="85"/>
    </row>
    <row r="69" spans="1:69" ht="13.5" customHeight="1" x14ac:dyDescent="0.25">
      <c r="A69" s="37">
        <v>67</v>
      </c>
      <c r="B69" s="54" t="s">
        <v>180</v>
      </c>
      <c r="C69" s="11" t="s">
        <v>181</v>
      </c>
      <c r="D69" s="69">
        <v>18</v>
      </c>
      <c r="E69" s="12">
        <v>4</v>
      </c>
      <c r="F69" s="12">
        <v>1</v>
      </c>
      <c r="G69" s="12">
        <v>0</v>
      </c>
      <c r="H69" s="12">
        <f t="shared" si="49"/>
        <v>5</v>
      </c>
      <c r="I69" s="12">
        <f t="shared" si="50"/>
        <v>1.75</v>
      </c>
      <c r="J69" s="13">
        <v>4</v>
      </c>
      <c r="K69" s="13">
        <v>1</v>
      </c>
      <c r="L69" s="12">
        <v>0</v>
      </c>
      <c r="M69" s="12">
        <f t="shared" si="51"/>
        <v>5</v>
      </c>
      <c r="N69" s="12">
        <f t="shared" si="48"/>
        <v>1.75</v>
      </c>
      <c r="O69" s="12">
        <v>4</v>
      </c>
      <c r="P69" s="12">
        <v>0</v>
      </c>
      <c r="Q69" s="12">
        <v>0</v>
      </c>
      <c r="R69" s="12">
        <f t="shared" si="52"/>
        <v>4</v>
      </c>
      <c r="S69" s="12">
        <f t="shared" si="53"/>
        <v>2</v>
      </c>
      <c r="T69" s="12">
        <v>3</v>
      </c>
      <c r="U69" s="12">
        <v>3</v>
      </c>
      <c r="V69" s="12">
        <v>0</v>
      </c>
      <c r="W69" s="12">
        <f t="shared" si="54"/>
        <v>6</v>
      </c>
      <c r="X69" s="12">
        <f t="shared" si="55"/>
        <v>0.75</v>
      </c>
      <c r="Y69" s="12">
        <f t="shared" si="56"/>
        <v>6.25</v>
      </c>
      <c r="Z69" s="12">
        <f t="shared" si="57"/>
        <v>9.25</v>
      </c>
      <c r="AA69" s="45">
        <v>3</v>
      </c>
      <c r="AB69" s="45">
        <v>4</v>
      </c>
      <c r="AC69" s="45">
        <v>3</v>
      </c>
      <c r="AD69" s="45">
        <f t="shared" si="58"/>
        <v>7</v>
      </c>
      <c r="AE69" s="32">
        <f t="shared" si="59"/>
        <v>-0.25</v>
      </c>
      <c r="AF69" s="45">
        <v>3</v>
      </c>
      <c r="AG69" s="45">
        <v>2</v>
      </c>
      <c r="AH69" s="45">
        <v>5</v>
      </c>
      <c r="AI69" s="45">
        <f t="shared" ref="AI69:AI100" si="77">SUM(AF69:AG69)</f>
        <v>5</v>
      </c>
      <c r="AJ69" s="32">
        <f t="shared" si="60"/>
        <v>-0.25</v>
      </c>
      <c r="AK69" s="32">
        <f t="shared" si="61"/>
        <v>-0.5</v>
      </c>
      <c r="AL69" s="32">
        <f t="shared" si="62"/>
        <v>4.5</v>
      </c>
      <c r="AM69" s="80">
        <f t="shared" si="63"/>
        <v>13.75</v>
      </c>
      <c r="AN69" s="85">
        <v>7</v>
      </c>
      <c r="AO69" s="85">
        <v>2</v>
      </c>
      <c r="AP69" s="85">
        <v>0</v>
      </c>
      <c r="AQ69" s="85">
        <f t="shared" si="68"/>
        <v>9</v>
      </c>
      <c r="AR69" s="85">
        <f t="shared" si="69"/>
        <v>2.5</v>
      </c>
      <c r="AS69" s="85">
        <v>5</v>
      </c>
      <c r="AT69" s="85">
        <v>2</v>
      </c>
      <c r="AU69" s="85">
        <v>0</v>
      </c>
      <c r="AV69" s="85">
        <f t="shared" si="70"/>
        <v>7</v>
      </c>
      <c r="AW69" s="85">
        <f t="shared" si="64"/>
        <v>4</v>
      </c>
      <c r="AX69" s="85">
        <v>4</v>
      </c>
      <c r="AY69" s="85">
        <v>3</v>
      </c>
      <c r="AZ69" s="85">
        <v>0</v>
      </c>
      <c r="BA69" s="85">
        <f t="shared" si="71"/>
        <v>7</v>
      </c>
      <c r="BB69" s="85">
        <f t="shared" si="72"/>
        <v>2.5</v>
      </c>
      <c r="BC69" s="85">
        <v>0</v>
      </c>
      <c r="BD69" s="85">
        <v>0</v>
      </c>
      <c r="BE69" s="85">
        <f t="shared" si="73"/>
        <v>0</v>
      </c>
      <c r="BF69" s="85">
        <f t="shared" si="65"/>
        <v>0</v>
      </c>
      <c r="BG69" s="85">
        <v>2</v>
      </c>
      <c r="BH69" s="85">
        <v>5</v>
      </c>
      <c r="BI69" s="85">
        <f t="shared" si="74"/>
        <v>7</v>
      </c>
      <c r="BJ69" s="85">
        <f t="shared" si="66"/>
        <v>2</v>
      </c>
      <c r="BK69" s="85">
        <v>4</v>
      </c>
      <c r="BL69" s="85">
        <v>7</v>
      </c>
      <c r="BM69" s="85">
        <f t="shared" si="75"/>
        <v>11</v>
      </c>
      <c r="BN69" s="85">
        <f t="shared" si="67"/>
        <v>-1.5</v>
      </c>
      <c r="BO69" s="85">
        <f t="shared" si="76"/>
        <v>9.5</v>
      </c>
      <c r="BP69" s="85"/>
      <c r="BQ69" s="85"/>
    </row>
    <row r="70" spans="1:69" ht="13.5" customHeight="1" x14ac:dyDescent="0.25">
      <c r="A70" s="37">
        <v>68</v>
      </c>
      <c r="B70" s="57" t="s">
        <v>182</v>
      </c>
      <c r="C70" s="15" t="s">
        <v>183</v>
      </c>
      <c r="D70" s="50">
        <v>18</v>
      </c>
      <c r="E70" s="12">
        <v>3</v>
      </c>
      <c r="F70" s="12">
        <v>3</v>
      </c>
      <c r="G70" s="12">
        <v>0</v>
      </c>
      <c r="H70" s="12">
        <f t="shared" si="49"/>
        <v>6</v>
      </c>
      <c r="I70" s="12">
        <f t="shared" si="50"/>
        <v>0.75</v>
      </c>
      <c r="J70" s="13">
        <v>3</v>
      </c>
      <c r="K70" s="13">
        <v>2</v>
      </c>
      <c r="L70" s="12">
        <v>0</v>
      </c>
      <c r="M70" s="12">
        <f t="shared" si="51"/>
        <v>5</v>
      </c>
      <c r="N70" s="12">
        <f t="shared" si="48"/>
        <v>1</v>
      </c>
      <c r="O70" s="12">
        <v>2</v>
      </c>
      <c r="P70" s="12">
        <v>2</v>
      </c>
      <c r="Q70" s="12">
        <v>0</v>
      </c>
      <c r="R70" s="12">
        <f t="shared" si="52"/>
        <v>4</v>
      </c>
      <c r="S70" s="12">
        <f t="shared" si="53"/>
        <v>0.5</v>
      </c>
      <c r="T70" s="12">
        <v>1</v>
      </c>
      <c r="U70" s="12">
        <v>5</v>
      </c>
      <c r="V70" s="12">
        <v>0</v>
      </c>
      <c r="W70" s="12">
        <f t="shared" si="54"/>
        <v>6</v>
      </c>
      <c r="X70" s="12">
        <f t="shared" si="55"/>
        <v>-0.75</v>
      </c>
      <c r="Y70" s="12">
        <f t="shared" si="56"/>
        <v>1.5</v>
      </c>
      <c r="Z70" s="12">
        <f t="shared" si="57"/>
        <v>4.5</v>
      </c>
      <c r="AA70" s="45">
        <v>2</v>
      </c>
      <c r="AB70" s="45">
        <v>8</v>
      </c>
      <c r="AC70" s="45">
        <v>0</v>
      </c>
      <c r="AD70" s="45">
        <f t="shared" si="58"/>
        <v>10</v>
      </c>
      <c r="AE70" s="32">
        <f t="shared" si="59"/>
        <v>-1</v>
      </c>
      <c r="AF70" s="45">
        <v>3</v>
      </c>
      <c r="AG70" s="45">
        <v>5</v>
      </c>
      <c r="AH70" s="45">
        <v>2</v>
      </c>
      <c r="AI70" s="45">
        <f t="shared" si="77"/>
        <v>8</v>
      </c>
      <c r="AJ70" s="32">
        <f t="shared" si="60"/>
        <v>-0.25</v>
      </c>
      <c r="AK70" s="32">
        <f t="shared" si="61"/>
        <v>-1.25</v>
      </c>
      <c r="AL70" s="32">
        <f t="shared" si="62"/>
        <v>3.75</v>
      </c>
      <c r="AM70" s="80">
        <f t="shared" si="63"/>
        <v>8.25</v>
      </c>
      <c r="AN70" s="85">
        <v>6</v>
      </c>
      <c r="AO70" s="85">
        <v>3</v>
      </c>
      <c r="AP70" s="85">
        <v>0</v>
      </c>
      <c r="AQ70" s="85">
        <f t="shared" si="68"/>
        <v>9</v>
      </c>
      <c r="AR70" s="85">
        <f t="shared" si="69"/>
        <v>1.5</v>
      </c>
      <c r="AS70" s="85">
        <v>3</v>
      </c>
      <c r="AT70" s="85">
        <v>4</v>
      </c>
      <c r="AU70" s="85">
        <v>0</v>
      </c>
      <c r="AV70" s="85">
        <f t="shared" si="70"/>
        <v>7</v>
      </c>
      <c r="AW70" s="85">
        <f t="shared" si="64"/>
        <v>1</v>
      </c>
      <c r="AX70" s="85">
        <v>1</v>
      </c>
      <c r="AY70" s="85">
        <v>6</v>
      </c>
      <c r="AZ70" s="85">
        <v>0</v>
      </c>
      <c r="BA70" s="85">
        <f t="shared" si="71"/>
        <v>7</v>
      </c>
      <c r="BB70" s="85">
        <f t="shared" si="72"/>
        <v>-2</v>
      </c>
      <c r="BC70" s="85">
        <v>0</v>
      </c>
      <c r="BD70" s="85">
        <v>7</v>
      </c>
      <c r="BE70" s="85">
        <f t="shared" si="73"/>
        <v>7</v>
      </c>
      <c r="BF70" s="85">
        <f t="shared" si="65"/>
        <v>0</v>
      </c>
      <c r="BG70" s="85">
        <v>1</v>
      </c>
      <c r="BH70" s="85">
        <v>7</v>
      </c>
      <c r="BI70" s="85">
        <f t="shared" si="74"/>
        <v>8</v>
      </c>
      <c r="BJ70" s="85">
        <f t="shared" si="66"/>
        <v>1</v>
      </c>
      <c r="BK70" s="85">
        <v>5</v>
      </c>
      <c r="BL70" s="85">
        <v>8</v>
      </c>
      <c r="BM70" s="85">
        <f t="shared" si="75"/>
        <v>13</v>
      </c>
      <c r="BN70" s="85">
        <f t="shared" si="67"/>
        <v>-1.5</v>
      </c>
      <c r="BO70" s="85">
        <f t="shared" si="76"/>
        <v>0</v>
      </c>
      <c r="BP70" s="85"/>
      <c r="BQ70" s="85"/>
    </row>
    <row r="71" spans="1:69" ht="13.5" customHeight="1" x14ac:dyDescent="0.25">
      <c r="A71" s="37">
        <v>69</v>
      </c>
      <c r="B71" s="57" t="s">
        <v>184</v>
      </c>
      <c r="C71" s="15" t="s">
        <v>185</v>
      </c>
      <c r="D71" s="50">
        <v>18</v>
      </c>
      <c r="E71" s="12">
        <v>1</v>
      </c>
      <c r="F71" s="12">
        <v>3</v>
      </c>
      <c r="G71" s="12">
        <v>1</v>
      </c>
      <c r="H71" s="12">
        <f t="shared" si="49"/>
        <v>4</v>
      </c>
      <c r="I71" s="12">
        <f t="shared" si="50"/>
        <v>-0.5</v>
      </c>
      <c r="J71" s="12">
        <v>2</v>
      </c>
      <c r="K71" s="12">
        <v>2</v>
      </c>
      <c r="L71" s="12">
        <v>1</v>
      </c>
      <c r="M71" s="12">
        <f t="shared" si="51"/>
        <v>4</v>
      </c>
      <c r="N71" s="12">
        <f t="shared" si="48"/>
        <v>0.25</v>
      </c>
      <c r="O71" s="12">
        <v>4</v>
      </c>
      <c r="P71" s="12">
        <v>0</v>
      </c>
      <c r="Q71" s="12">
        <v>0</v>
      </c>
      <c r="R71" s="12">
        <f t="shared" si="52"/>
        <v>4</v>
      </c>
      <c r="S71" s="12">
        <f t="shared" si="53"/>
        <v>2</v>
      </c>
      <c r="T71" s="12">
        <v>2</v>
      </c>
      <c r="U71" s="12">
        <v>4</v>
      </c>
      <c r="V71" s="12">
        <v>0</v>
      </c>
      <c r="W71" s="12">
        <f t="shared" si="54"/>
        <v>6</v>
      </c>
      <c r="X71" s="12">
        <f t="shared" si="55"/>
        <v>0</v>
      </c>
      <c r="Y71" s="12">
        <f t="shared" si="56"/>
        <v>1.75</v>
      </c>
      <c r="Z71" s="12">
        <f t="shared" si="57"/>
        <v>4.75</v>
      </c>
      <c r="AA71" s="45">
        <v>5</v>
      </c>
      <c r="AB71" s="45">
        <v>5</v>
      </c>
      <c r="AC71" s="45">
        <v>0</v>
      </c>
      <c r="AD71" s="45">
        <f t="shared" si="58"/>
        <v>10</v>
      </c>
      <c r="AE71" s="32">
        <f t="shared" si="59"/>
        <v>1.25</v>
      </c>
      <c r="AF71" s="45">
        <v>2</v>
      </c>
      <c r="AG71" s="45">
        <v>0</v>
      </c>
      <c r="AH71" s="45">
        <v>8</v>
      </c>
      <c r="AI71" s="45">
        <f t="shared" si="77"/>
        <v>2</v>
      </c>
      <c r="AJ71" s="32">
        <f t="shared" si="60"/>
        <v>-1</v>
      </c>
      <c r="AK71" s="32">
        <f t="shared" si="61"/>
        <v>0.25</v>
      </c>
      <c r="AL71" s="32">
        <f t="shared" si="62"/>
        <v>5.25</v>
      </c>
      <c r="AM71" s="80">
        <f t="shared" si="63"/>
        <v>10</v>
      </c>
      <c r="AN71" s="85">
        <v>3</v>
      </c>
      <c r="AO71" s="85">
        <v>6</v>
      </c>
      <c r="AP71" s="85">
        <v>0</v>
      </c>
      <c r="AQ71" s="85">
        <f t="shared" si="68"/>
        <v>9</v>
      </c>
      <c r="AR71" s="85">
        <f t="shared" si="69"/>
        <v>-1.5</v>
      </c>
      <c r="AS71" s="85">
        <v>3</v>
      </c>
      <c r="AT71" s="85">
        <v>4</v>
      </c>
      <c r="AU71" s="85">
        <v>0</v>
      </c>
      <c r="AV71" s="85">
        <f t="shared" si="70"/>
        <v>7</v>
      </c>
      <c r="AW71" s="85">
        <f t="shared" si="64"/>
        <v>1</v>
      </c>
      <c r="AX71" s="85">
        <v>2</v>
      </c>
      <c r="AY71" s="85">
        <v>5</v>
      </c>
      <c r="AZ71" s="85">
        <v>0</v>
      </c>
      <c r="BA71" s="85">
        <f t="shared" si="71"/>
        <v>7</v>
      </c>
      <c r="BB71" s="85">
        <f t="shared" si="72"/>
        <v>-0.5</v>
      </c>
      <c r="BC71" s="85">
        <v>2</v>
      </c>
      <c r="BD71" s="85">
        <v>5</v>
      </c>
      <c r="BE71" s="85">
        <f t="shared" si="73"/>
        <v>7</v>
      </c>
      <c r="BF71" s="85">
        <f t="shared" si="65"/>
        <v>1</v>
      </c>
      <c r="BG71" s="85">
        <v>3</v>
      </c>
      <c r="BH71" s="85">
        <v>6</v>
      </c>
      <c r="BI71" s="85">
        <f t="shared" si="74"/>
        <v>9</v>
      </c>
      <c r="BJ71" s="85">
        <f t="shared" si="66"/>
        <v>3</v>
      </c>
      <c r="BK71" s="85">
        <v>4</v>
      </c>
      <c r="BL71" s="85">
        <v>1</v>
      </c>
      <c r="BM71" s="85">
        <f t="shared" si="75"/>
        <v>5</v>
      </c>
      <c r="BN71" s="85">
        <f t="shared" si="67"/>
        <v>1.5</v>
      </c>
      <c r="BO71" s="85">
        <f t="shared" si="76"/>
        <v>4.5</v>
      </c>
      <c r="BP71" s="85"/>
      <c r="BQ71" s="85"/>
    </row>
    <row r="72" spans="1:69" ht="13.5" customHeight="1" x14ac:dyDescent="0.25">
      <c r="A72" s="37">
        <v>70</v>
      </c>
      <c r="B72" s="57" t="s">
        <v>186</v>
      </c>
      <c r="C72" s="15" t="s">
        <v>187</v>
      </c>
      <c r="D72" s="50">
        <v>18</v>
      </c>
      <c r="E72" s="12">
        <v>1</v>
      </c>
      <c r="F72" s="12">
        <v>3</v>
      </c>
      <c r="G72" s="12">
        <v>1</v>
      </c>
      <c r="H72" s="12">
        <f t="shared" si="49"/>
        <v>4</v>
      </c>
      <c r="I72" s="12">
        <f t="shared" si="50"/>
        <v>-0.5</v>
      </c>
      <c r="J72" s="13">
        <v>5</v>
      </c>
      <c r="K72" s="13">
        <v>0</v>
      </c>
      <c r="L72" s="12">
        <v>0</v>
      </c>
      <c r="M72" s="12">
        <f t="shared" si="51"/>
        <v>5</v>
      </c>
      <c r="N72" s="12">
        <f t="shared" si="48"/>
        <v>2.5</v>
      </c>
      <c r="O72" s="12">
        <v>4</v>
      </c>
      <c r="P72" s="12">
        <v>0</v>
      </c>
      <c r="Q72" s="12">
        <v>0</v>
      </c>
      <c r="R72" s="12">
        <f t="shared" si="52"/>
        <v>4</v>
      </c>
      <c r="S72" s="12">
        <f t="shared" si="53"/>
        <v>2</v>
      </c>
      <c r="T72" s="12">
        <v>0</v>
      </c>
      <c r="U72" s="12">
        <v>1</v>
      </c>
      <c r="V72" s="12">
        <v>5</v>
      </c>
      <c r="W72" s="12">
        <f t="shared" si="54"/>
        <v>1</v>
      </c>
      <c r="X72" s="12">
        <f t="shared" si="55"/>
        <v>-1.5</v>
      </c>
      <c r="Y72" s="12">
        <f t="shared" si="56"/>
        <v>2.5</v>
      </c>
      <c r="Z72" s="12">
        <f t="shared" si="57"/>
        <v>5.5</v>
      </c>
      <c r="AA72" s="45">
        <v>1</v>
      </c>
      <c r="AB72" s="45">
        <v>1</v>
      </c>
      <c r="AC72" s="45">
        <v>8</v>
      </c>
      <c r="AD72" s="45">
        <f t="shared" si="58"/>
        <v>2</v>
      </c>
      <c r="AE72" s="32">
        <f t="shared" si="59"/>
        <v>-1.75</v>
      </c>
      <c r="AF72" s="45">
        <v>4</v>
      </c>
      <c r="AG72" s="45">
        <v>1</v>
      </c>
      <c r="AH72" s="45">
        <v>5</v>
      </c>
      <c r="AI72" s="45">
        <f t="shared" si="77"/>
        <v>5</v>
      </c>
      <c r="AJ72" s="32">
        <f t="shared" si="60"/>
        <v>0.5</v>
      </c>
      <c r="AK72" s="32">
        <f t="shared" si="61"/>
        <v>-1.25</v>
      </c>
      <c r="AL72" s="32">
        <f t="shared" si="62"/>
        <v>3.75</v>
      </c>
      <c r="AM72" s="80">
        <f t="shared" si="63"/>
        <v>9.25</v>
      </c>
      <c r="AN72" s="85">
        <v>3</v>
      </c>
      <c r="AO72" s="85">
        <v>4</v>
      </c>
      <c r="AP72" s="85">
        <v>2</v>
      </c>
      <c r="AQ72" s="85">
        <f t="shared" si="68"/>
        <v>7</v>
      </c>
      <c r="AR72" s="85">
        <f t="shared" si="69"/>
        <v>-1.5</v>
      </c>
      <c r="AS72" s="85">
        <v>6</v>
      </c>
      <c r="AT72" s="85">
        <v>1</v>
      </c>
      <c r="AU72" s="85">
        <v>0</v>
      </c>
      <c r="AV72" s="85">
        <f t="shared" si="70"/>
        <v>7</v>
      </c>
      <c r="AW72" s="85">
        <f t="shared" si="64"/>
        <v>5.5</v>
      </c>
      <c r="AX72" s="85">
        <v>2</v>
      </c>
      <c r="AY72" s="85">
        <v>5</v>
      </c>
      <c r="AZ72" s="85">
        <v>0</v>
      </c>
      <c r="BA72" s="85">
        <f t="shared" si="71"/>
        <v>7</v>
      </c>
      <c r="BB72" s="85">
        <f t="shared" si="72"/>
        <v>-0.5</v>
      </c>
      <c r="BC72" s="85">
        <v>1</v>
      </c>
      <c r="BD72" s="85">
        <v>6</v>
      </c>
      <c r="BE72" s="85">
        <f t="shared" si="73"/>
        <v>7</v>
      </c>
      <c r="BF72" s="85">
        <f t="shared" si="65"/>
        <v>0.5</v>
      </c>
      <c r="BG72" s="85">
        <v>1</v>
      </c>
      <c r="BH72" s="85">
        <v>4</v>
      </c>
      <c r="BI72" s="85">
        <f t="shared" si="74"/>
        <v>5</v>
      </c>
      <c r="BJ72" s="85">
        <f t="shared" si="66"/>
        <v>1</v>
      </c>
      <c r="BK72" s="85">
        <v>6</v>
      </c>
      <c r="BL72" s="85">
        <v>7</v>
      </c>
      <c r="BM72" s="85">
        <f t="shared" si="75"/>
        <v>13</v>
      </c>
      <c r="BN72" s="85">
        <f t="shared" si="67"/>
        <v>-0.5</v>
      </c>
      <c r="BO72" s="85">
        <f t="shared" si="76"/>
        <v>4.5</v>
      </c>
      <c r="BP72" s="85"/>
      <c r="BQ72" s="85"/>
    </row>
    <row r="73" spans="1:69" ht="13.5" customHeight="1" x14ac:dyDescent="0.25">
      <c r="A73" s="37">
        <v>71</v>
      </c>
      <c r="B73" s="54" t="s">
        <v>188</v>
      </c>
      <c r="C73" s="11" t="s">
        <v>189</v>
      </c>
      <c r="D73" s="69">
        <v>19</v>
      </c>
      <c r="E73" s="12">
        <v>2</v>
      </c>
      <c r="F73" s="12">
        <v>3</v>
      </c>
      <c r="G73" s="12">
        <v>0</v>
      </c>
      <c r="H73" s="12">
        <f t="shared" si="49"/>
        <v>5</v>
      </c>
      <c r="I73" s="12">
        <f t="shared" si="50"/>
        <v>0.25</v>
      </c>
      <c r="J73" s="12">
        <v>5</v>
      </c>
      <c r="K73" s="12">
        <v>0</v>
      </c>
      <c r="L73" s="12">
        <v>0</v>
      </c>
      <c r="M73" s="12">
        <f t="shared" si="51"/>
        <v>5</v>
      </c>
      <c r="N73" s="12">
        <f t="shared" si="48"/>
        <v>2.5</v>
      </c>
      <c r="O73" s="12">
        <v>2</v>
      </c>
      <c r="P73" s="12">
        <v>2</v>
      </c>
      <c r="Q73" s="12">
        <v>0</v>
      </c>
      <c r="R73" s="12">
        <f t="shared" si="52"/>
        <v>4</v>
      </c>
      <c r="S73" s="12">
        <f t="shared" si="53"/>
        <v>0.5</v>
      </c>
      <c r="T73" s="12">
        <v>3</v>
      </c>
      <c r="U73" s="12">
        <v>3</v>
      </c>
      <c r="V73" s="12">
        <v>0</v>
      </c>
      <c r="W73" s="12">
        <f t="shared" si="54"/>
        <v>6</v>
      </c>
      <c r="X73" s="12">
        <f t="shared" si="55"/>
        <v>0.75</v>
      </c>
      <c r="Y73" s="12">
        <f t="shared" si="56"/>
        <v>4</v>
      </c>
      <c r="Z73" s="12">
        <f t="shared" si="57"/>
        <v>7</v>
      </c>
      <c r="AA73" s="45">
        <v>6</v>
      </c>
      <c r="AB73" s="45">
        <v>4</v>
      </c>
      <c r="AC73" s="45">
        <v>0</v>
      </c>
      <c r="AD73" s="45">
        <f t="shared" si="58"/>
        <v>10</v>
      </c>
      <c r="AE73" s="32">
        <f t="shared" si="59"/>
        <v>2</v>
      </c>
      <c r="AF73" s="45">
        <v>4</v>
      </c>
      <c r="AG73" s="45">
        <v>2</v>
      </c>
      <c r="AH73" s="45">
        <v>4</v>
      </c>
      <c r="AI73" s="45">
        <f t="shared" si="77"/>
        <v>6</v>
      </c>
      <c r="AJ73" s="32">
        <f t="shared" si="60"/>
        <v>0.5</v>
      </c>
      <c r="AK73" s="32">
        <f t="shared" si="61"/>
        <v>2.5</v>
      </c>
      <c r="AL73" s="32">
        <f t="shared" si="62"/>
        <v>7.5</v>
      </c>
      <c r="AM73" s="80">
        <f t="shared" si="63"/>
        <v>14.5</v>
      </c>
      <c r="AN73" s="85">
        <v>7</v>
      </c>
      <c r="AO73" s="85">
        <v>2</v>
      </c>
      <c r="AP73" s="85">
        <v>0</v>
      </c>
      <c r="AQ73" s="85">
        <f t="shared" si="68"/>
        <v>9</v>
      </c>
      <c r="AR73" s="85">
        <f t="shared" si="69"/>
        <v>2.5</v>
      </c>
      <c r="AS73" s="85">
        <v>5</v>
      </c>
      <c r="AT73" s="85">
        <v>2</v>
      </c>
      <c r="AU73" s="85">
        <v>0</v>
      </c>
      <c r="AV73" s="85">
        <f t="shared" si="70"/>
        <v>7</v>
      </c>
      <c r="AW73" s="85">
        <f t="shared" si="64"/>
        <v>4</v>
      </c>
      <c r="AX73" s="85">
        <v>3</v>
      </c>
      <c r="AY73" s="85">
        <v>4</v>
      </c>
      <c r="AZ73" s="85">
        <v>0</v>
      </c>
      <c r="BA73" s="85">
        <f t="shared" si="71"/>
        <v>7</v>
      </c>
      <c r="BB73" s="85">
        <f t="shared" si="72"/>
        <v>1</v>
      </c>
      <c r="BC73" s="85">
        <v>3</v>
      </c>
      <c r="BD73" s="85">
        <v>4</v>
      </c>
      <c r="BE73" s="85">
        <f t="shared" si="73"/>
        <v>7</v>
      </c>
      <c r="BF73" s="85">
        <f t="shared" si="65"/>
        <v>1.5</v>
      </c>
      <c r="BG73" s="85">
        <v>3</v>
      </c>
      <c r="BH73" s="85">
        <v>10</v>
      </c>
      <c r="BI73" s="85">
        <f t="shared" si="74"/>
        <v>13</v>
      </c>
      <c r="BJ73" s="85">
        <f t="shared" si="66"/>
        <v>3</v>
      </c>
      <c r="BK73" s="85">
        <v>0</v>
      </c>
      <c r="BL73" s="85">
        <v>3</v>
      </c>
      <c r="BM73" s="85">
        <f t="shared" si="75"/>
        <v>3</v>
      </c>
      <c r="BN73" s="85">
        <f t="shared" si="67"/>
        <v>-1.5</v>
      </c>
      <c r="BO73" s="85">
        <f t="shared" si="76"/>
        <v>10.5</v>
      </c>
      <c r="BP73" s="85"/>
      <c r="BQ73" s="85"/>
    </row>
    <row r="74" spans="1:69" ht="13.5" customHeight="1" x14ac:dyDescent="0.25">
      <c r="A74" s="37">
        <v>72</v>
      </c>
      <c r="B74" s="54" t="s">
        <v>190</v>
      </c>
      <c r="C74" s="11" t="s">
        <v>191</v>
      </c>
      <c r="D74" s="69">
        <v>19</v>
      </c>
      <c r="E74" s="12">
        <v>2</v>
      </c>
      <c r="F74" s="12">
        <v>3</v>
      </c>
      <c r="G74" s="12">
        <v>0</v>
      </c>
      <c r="H74" s="12">
        <f t="shared" si="49"/>
        <v>5</v>
      </c>
      <c r="I74" s="12">
        <f t="shared" si="50"/>
        <v>0.25</v>
      </c>
      <c r="J74" s="13">
        <v>3</v>
      </c>
      <c r="K74" s="13">
        <v>2</v>
      </c>
      <c r="L74" s="12">
        <v>0</v>
      </c>
      <c r="M74" s="12">
        <f t="shared" si="51"/>
        <v>5</v>
      </c>
      <c r="N74" s="12">
        <f t="shared" si="48"/>
        <v>1</v>
      </c>
      <c r="O74" s="12">
        <v>3</v>
      </c>
      <c r="P74" s="12">
        <v>1</v>
      </c>
      <c r="Q74" s="12">
        <v>0</v>
      </c>
      <c r="R74" s="12">
        <f t="shared" si="52"/>
        <v>4</v>
      </c>
      <c r="S74" s="12">
        <f t="shared" si="53"/>
        <v>1.25</v>
      </c>
      <c r="T74" s="12">
        <v>2</v>
      </c>
      <c r="U74" s="12">
        <v>4</v>
      </c>
      <c r="V74" s="12">
        <v>0</v>
      </c>
      <c r="W74" s="12">
        <f t="shared" si="54"/>
        <v>6</v>
      </c>
      <c r="X74" s="12">
        <f t="shared" si="55"/>
        <v>0</v>
      </c>
      <c r="Y74" s="12">
        <f t="shared" si="56"/>
        <v>2.5</v>
      </c>
      <c r="Z74" s="12">
        <f t="shared" si="57"/>
        <v>5.5</v>
      </c>
      <c r="AA74" s="45">
        <v>1</v>
      </c>
      <c r="AB74" s="45">
        <v>3</v>
      </c>
      <c r="AC74" s="45">
        <v>6</v>
      </c>
      <c r="AD74" s="45">
        <f t="shared" si="58"/>
        <v>4</v>
      </c>
      <c r="AE74" s="32">
        <f t="shared" si="59"/>
        <v>-1.75</v>
      </c>
      <c r="AF74" s="45">
        <v>4</v>
      </c>
      <c r="AG74" s="45">
        <v>4</v>
      </c>
      <c r="AH74" s="45">
        <v>2</v>
      </c>
      <c r="AI74" s="45">
        <f t="shared" si="77"/>
        <v>8</v>
      </c>
      <c r="AJ74" s="32">
        <f t="shared" si="60"/>
        <v>0.5</v>
      </c>
      <c r="AK74" s="32">
        <f t="shared" si="61"/>
        <v>-1.25</v>
      </c>
      <c r="AL74" s="32">
        <f t="shared" si="62"/>
        <v>3.75</v>
      </c>
      <c r="AM74" s="80">
        <f t="shared" si="63"/>
        <v>9.25</v>
      </c>
      <c r="AN74" s="85">
        <v>5</v>
      </c>
      <c r="AO74" s="85">
        <v>4</v>
      </c>
      <c r="AP74" s="85">
        <v>0</v>
      </c>
      <c r="AQ74" s="85">
        <f t="shared" si="68"/>
        <v>9</v>
      </c>
      <c r="AR74" s="85">
        <f t="shared" si="69"/>
        <v>0.5</v>
      </c>
      <c r="AS74" s="85">
        <v>3</v>
      </c>
      <c r="AT74" s="85">
        <v>4</v>
      </c>
      <c r="AU74" s="85">
        <v>0</v>
      </c>
      <c r="AV74" s="85">
        <f t="shared" si="70"/>
        <v>7</v>
      </c>
      <c r="AW74" s="85">
        <f t="shared" si="64"/>
        <v>1</v>
      </c>
      <c r="AX74" s="85">
        <v>4</v>
      </c>
      <c r="AY74" s="85">
        <v>3</v>
      </c>
      <c r="AZ74" s="85">
        <v>0</v>
      </c>
      <c r="BA74" s="85">
        <f t="shared" si="71"/>
        <v>7</v>
      </c>
      <c r="BB74" s="85">
        <f t="shared" si="72"/>
        <v>2.5</v>
      </c>
      <c r="BC74" s="85">
        <v>2</v>
      </c>
      <c r="BD74" s="85">
        <v>5</v>
      </c>
      <c r="BE74" s="85">
        <f t="shared" si="73"/>
        <v>7</v>
      </c>
      <c r="BF74" s="85">
        <f t="shared" si="65"/>
        <v>1</v>
      </c>
      <c r="BG74" s="85">
        <v>2</v>
      </c>
      <c r="BH74" s="85">
        <v>7</v>
      </c>
      <c r="BI74" s="85">
        <f t="shared" si="74"/>
        <v>9</v>
      </c>
      <c r="BJ74" s="85">
        <f t="shared" si="66"/>
        <v>2</v>
      </c>
      <c r="BK74" s="85">
        <v>3</v>
      </c>
      <c r="BL74" s="85">
        <v>10</v>
      </c>
      <c r="BM74" s="85">
        <f t="shared" si="75"/>
        <v>13</v>
      </c>
      <c r="BN74" s="85">
        <f t="shared" si="67"/>
        <v>-3.5</v>
      </c>
      <c r="BO74" s="85">
        <f t="shared" si="76"/>
        <v>3.5</v>
      </c>
      <c r="BP74" s="85"/>
      <c r="BQ74" s="85"/>
    </row>
    <row r="75" spans="1:69" ht="13.5" customHeight="1" x14ac:dyDescent="0.25">
      <c r="A75" s="37">
        <v>73</v>
      </c>
      <c r="B75" s="54" t="s">
        <v>192</v>
      </c>
      <c r="C75" s="11" t="s">
        <v>193</v>
      </c>
      <c r="D75" s="69">
        <v>19</v>
      </c>
      <c r="E75" s="12">
        <v>2</v>
      </c>
      <c r="F75" s="12">
        <v>3</v>
      </c>
      <c r="G75" s="12">
        <v>0</v>
      </c>
      <c r="H75" s="12">
        <f t="shared" si="49"/>
        <v>5</v>
      </c>
      <c r="I75" s="12">
        <f t="shared" si="50"/>
        <v>0.25</v>
      </c>
      <c r="J75" s="13">
        <v>3</v>
      </c>
      <c r="K75" s="13">
        <v>2</v>
      </c>
      <c r="L75" s="12">
        <v>0</v>
      </c>
      <c r="M75" s="12">
        <f t="shared" si="51"/>
        <v>5</v>
      </c>
      <c r="N75" s="12">
        <f t="shared" si="48"/>
        <v>1</v>
      </c>
      <c r="O75" s="12">
        <v>3</v>
      </c>
      <c r="P75" s="12">
        <v>0</v>
      </c>
      <c r="Q75" s="12">
        <v>1</v>
      </c>
      <c r="R75" s="12">
        <f t="shared" si="52"/>
        <v>3</v>
      </c>
      <c r="S75" s="12">
        <f t="shared" si="53"/>
        <v>1.25</v>
      </c>
      <c r="T75" s="12">
        <v>2</v>
      </c>
      <c r="U75" s="12">
        <v>2</v>
      </c>
      <c r="V75" s="12">
        <v>2</v>
      </c>
      <c r="W75" s="12">
        <f t="shared" si="54"/>
        <v>4</v>
      </c>
      <c r="X75" s="12">
        <f t="shared" si="55"/>
        <v>0</v>
      </c>
      <c r="Y75" s="12">
        <f t="shared" si="56"/>
        <v>2.5</v>
      </c>
      <c r="Z75" s="12">
        <f t="shared" si="57"/>
        <v>5.5</v>
      </c>
      <c r="AA75" s="45">
        <v>1</v>
      </c>
      <c r="AB75" s="45">
        <v>3</v>
      </c>
      <c r="AC75" s="45">
        <v>6</v>
      </c>
      <c r="AD75" s="45">
        <f t="shared" si="58"/>
        <v>4</v>
      </c>
      <c r="AE75" s="32">
        <f t="shared" si="59"/>
        <v>-1.75</v>
      </c>
      <c r="AF75" s="45">
        <v>4</v>
      </c>
      <c r="AG75" s="45">
        <v>6</v>
      </c>
      <c r="AH75" s="45">
        <v>0</v>
      </c>
      <c r="AI75" s="45">
        <f t="shared" si="77"/>
        <v>10</v>
      </c>
      <c r="AJ75" s="32">
        <f t="shared" si="60"/>
        <v>0.5</v>
      </c>
      <c r="AK75" s="32">
        <f t="shared" si="61"/>
        <v>-1.25</v>
      </c>
      <c r="AL75" s="32">
        <f t="shared" si="62"/>
        <v>3.75</v>
      </c>
      <c r="AM75" s="80">
        <f t="shared" si="63"/>
        <v>9.25</v>
      </c>
      <c r="AN75" s="85">
        <v>6</v>
      </c>
      <c r="AO75" s="85">
        <v>3</v>
      </c>
      <c r="AP75" s="85">
        <v>0</v>
      </c>
      <c r="AQ75" s="85">
        <f t="shared" si="68"/>
        <v>9</v>
      </c>
      <c r="AR75" s="85">
        <f t="shared" si="69"/>
        <v>1.5</v>
      </c>
      <c r="AS75" s="85">
        <v>3</v>
      </c>
      <c r="AT75" s="85">
        <v>4</v>
      </c>
      <c r="AU75" s="85">
        <v>0</v>
      </c>
      <c r="AV75" s="85">
        <f t="shared" si="70"/>
        <v>7</v>
      </c>
      <c r="AW75" s="85">
        <f t="shared" si="64"/>
        <v>1</v>
      </c>
      <c r="AX75" s="85">
        <v>2</v>
      </c>
      <c r="AY75" s="85">
        <v>5</v>
      </c>
      <c r="AZ75" s="85">
        <v>0</v>
      </c>
      <c r="BA75" s="85">
        <f t="shared" si="71"/>
        <v>7</v>
      </c>
      <c r="BB75" s="85">
        <f t="shared" si="72"/>
        <v>-0.5</v>
      </c>
      <c r="BC75" s="85">
        <v>5</v>
      </c>
      <c r="BD75" s="85">
        <v>2</v>
      </c>
      <c r="BE75" s="85">
        <f t="shared" si="73"/>
        <v>7</v>
      </c>
      <c r="BF75" s="85">
        <f t="shared" si="65"/>
        <v>2.5</v>
      </c>
      <c r="BG75" s="85">
        <v>1</v>
      </c>
      <c r="BH75" s="85">
        <v>6</v>
      </c>
      <c r="BI75" s="85">
        <f t="shared" si="74"/>
        <v>7</v>
      </c>
      <c r="BJ75" s="85">
        <f t="shared" si="66"/>
        <v>1</v>
      </c>
      <c r="BK75" s="85">
        <v>7</v>
      </c>
      <c r="BL75" s="85">
        <v>6</v>
      </c>
      <c r="BM75" s="85">
        <f t="shared" si="75"/>
        <v>13</v>
      </c>
      <c r="BN75" s="85">
        <f t="shared" si="67"/>
        <v>0.5</v>
      </c>
      <c r="BO75" s="85">
        <f t="shared" si="76"/>
        <v>6</v>
      </c>
      <c r="BP75" s="85"/>
      <c r="BQ75" s="85"/>
    </row>
    <row r="76" spans="1:69" ht="13.5" customHeight="1" x14ac:dyDescent="0.25">
      <c r="A76" s="37">
        <v>74</v>
      </c>
      <c r="B76" s="54" t="s">
        <v>194</v>
      </c>
      <c r="C76" s="11" t="s">
        <v>195</v>
      </c>
      <c r="D76" s="69">
        <v>19</v>
      </c>
      <c r="E76" s="12">
        <v>4</v>
      </c>
      <c r="F76" s="12">
        <v>1</v>
      </c>
      <c r="G76" s="12">
        <v>0</v>
      </c>
      <c r="H76" s="12">
        <f t="shared" si="49"/>
        <v>5</v>
      </c>
      <c r="I76" s="12">
        <f t="shared" si="50"/>
        <v>1.75</v>
      </c>
      <c r="J76" s="13">
        <v>3</v>
      </c>
      <c r="K76" s="13">
        <v>2</v>
      </c>
      <c r="L76" s="12">
        <v>0</v>
      </c>
      <c r="M76" s="12">
        <f t="shared" si="51"/>
        <v>5</v>
      </c>
      <c r="N76" s="12">
        <f t="shared" si="48"/>
        <v>1</v>
      </c>
      <c r="O76" s="12">
        <v>4</v>
      </c>
      <c r="P76" s="12">
        <v>0</v>
      </c>
      <c r="Q76" s="12">
        <v>0</v>
      </c>
      <c r="R76" s="12">
        <f t="shared" si="52"/>
        <v>4</v>
      </c>
      <c r="S76" s="12">
        <f t="shared" si="53"/>
        <v>2</v>
      </c>
      <c r="T76" s="12">
        <v>1</v>
      </c>
      <c r="U76" s="12">
        <v>0</v>
      </c>
      <c r="V76" s="12">
        <v>5</v>
      </c>
      <c r="W76" s="12">
        <f t="shared" si="54"/>
        <v>1</v>
      </c>
      <c r="X76" s="12">
        <f t="shared" si="55"/>
        <v>-0.75</v>
      </c>
      <c r="Y76" s="12">
        <f t="shared" si="56"/>
        <v>4</v>
      </c>
      <c r="Z76" s="12">
        <f t="shared" si="57"/>
        <v>7</v>
      </c>
      <c r="AA76" s="45">
        <v>0</v>
      </c>
      <c r="AB76" s="45">
        <v>4</v>
      </c>
      <c r="AC76" s="45">
        <v>6</v>
      </c>
      <c r="AD76" s="45">
        <f t="shared" si="58"/>
        <v>4</v>
      </c>
      <c r="AE76" s="32">
        <f t="shared" si="59"/>
        <v>-2.5</v>
      </c>
      <c r="AF76" s="45">
        <v>3</v>
      </c>
      <c r="AG76" s="45">
        <v>3</v>
      </c>
      <c r="AH76" s="45">
        <v>4</v>
      </c>
      <c r="AI76" s="45">
        <f t="shared" si="77"/>
        <v>6</v>
      </c>
      <c r="AJ76" s="32">
        <f t="shared" si="60"/>
        <v>-0.25</v>
      </c>
      <c r="AK76" s="32">
        <f t="shared" si="61"/>
        <v>-2.75</v>
      </c>
      <c r="AL76" s="32">
        <f t="shared" si="62"/>
        <v>2.25</v>
      </c>
      <c r="AM76" s="80">
        <f t="shared" si="63"/>
        <v>9.25</v>
      </c>
      <c r="AN76" s="85">
        <v>8</v>
      </c>
      <c r="AO76" s="85">
        <v>1</v>
      </c>
      <c r="AP76" s="85">
        <v>0</v>
      </c>
      <c r="AQ76" s="85">
        <f t="shared" si="68"/>
        <v>9</v>
      </c>
      <c r="AR76" s="85">
        <f t="shared" si="69"/>
        <v>3.5</v>
      </c>
      <c r="AS76" s="85">
        <v>3</v>
      </c>
      <c r="AT76" s="85">
        <v>4</v>
      </c>
      <c r="AU76" s="85">
        <v>0</v>
      </c>
      <c r="AV76" s="85">
        <f t="shared" si="70"/>
        <v>7</v>
      </c>
      <c r="AW76" s="85">
        <f t="shared" si="64"/>
        <v>1</v>
      </c>
      <c r="AX76" s="85">
        <v>4</v>
      </c>
      <c r="AY76" s="85">
        <v>3</v>
      </c>
      <c r="AZ76" s="85">
        <v>0</v>
      </c>
      <c r="BA76" s="85">
        <f t="shared" si="71"/>
        <v>7</v>
      </c>
      <c r="BB76" s="85">
        <f t="shared" si="72"/>
        <v>2.5</v>
      </c>
      <c r="BC76" s="85">
        <v>0</v>
      </c>
      <c r="BD76" s="85">
        <v>7</v>
      </c>
      <c r="BE76" s="85">
        <f t="shared" si="73"/>
        <v>7</v>
      </c>
      <c r="BF76" s="85">
        <f t="shared" si="65"/>
        <v>0</v>
      </c>
      <c r="BG76" s="85">
        <v>1</v>
      </c>
      <c r="BH76" s="85">
        <v>4</v>
      </c>
      <c r="BI76" s="85">
        <f t="shared" si="74"/>
        <v>5</v>
      </c>
      <c r="BJ76" s="85">
        <f t="shared" si="66"/>
        <v>1</v>
      </c>
      <c r="BK76" s="85">
        <v>2</v>
      </c>
      <c r="BL76" s="85">
        <v>8</v>
      </c>
      <c r="BM76" s="85">
        <f t="shared" si="75"/>
        <v>10</v>
      </c>
      <c r="BN76" s="85">
        <f t="shared" si="67"/>
        <v>-3</v>
      </c>
      <c r="BO76" s="85">
        <f t="shared" si="76"/>
        <v>5</v>
      </c>
      <c r="BP76" s="85"/>
      <c r="BQ76" s="85"/>
    </row>
    <row r="77" spans="1:69" ht="13.5" customHeight="1" x14ac:dyDescent="0.25">
      <c r="A77" s="37">
        <v>75</v>
      </c>
      <c r="B77" s="57" t="s">
        <v>196</v>
      </c>
      <c r="C77" s="15" t="s">
        <v>197</v>
      </c>
      <c r="D77" s="50">
        <v>20</v>
      </c>
      <c r="E77" s="12">
        <v>1</v>
      </c>
      <c r="F77" s="12">
        <v>3</v>
      </c>
      <c r="G77" s="12">
        <v>1</v>
      </c>
      <c r="H77" s="12">
        <f t="shared" si="49"/>
        <v>4</v>
      </c>
      <c r="I77" s="12">
        <f t="shared" si="50"/>
        <v>-0.5</v>
      </c>
      <c r="J77" s="13">
        <v>4</v>
      </c>
      <c r="K77" s="13">
        <v>0</v>
      </c>
      <c r="L77" s="12">
        <v>1</v>
      </c>
      <c r="M77" s="12">
        <f t="shared" si="51"/>
        <v>4</v>
      </c>
      <c r="N77" s="12">
        <f t="shared" si="48"/>
        <v>1.75</v>
      </c>
      <c r="O77" s="12">
        <v>1</v>
      </c>
      <c r="P77" s="12">
        <v>0</v>
      </c>
      <c r="Q77" s="12">
        <v>3</v>
      </c>
      <c r="R77" s="12">
        <f t="shared" si="52"/>
        <v>1</v>
      </c>
      <c r="S77" s="12">
        <f t="shared" si="53"/>
        <v>-0.25</v>
      </c>
      <c r="T77" s="12">
        <v>1</v>
      </c>
      <c r="U77" s="12">
        <v>0</v>
      </c>
      <c r="V77" s="12">
        <v>5</v>
      </c>
      <c r="W77" s="12">
        <f t="shared" si="54"/>
        <v>1</v>
      </c>
      <c r="X77" s="12">
        <f t="shared" si="55"/>
        <v>-0.75</v>
      </c>
      <c r="Y77" s="12">
        <f t="shared" si="56"/>
        <v>0.25</v>
      </c>
      <c r="Z77" s="12">
        <f t="shared" si="57"/>
        <v>3.25</v>
      </c>
      <c r="AA77" s="45">
        <v>0</v>
      </c>
      <c r="AB77" s="45">
        <v>2</v>
      </c>
      <c r="AC77" s="45">
        <v>8</v>
      </c>
      <c r="AD77" s="45">
        <f t="shared" si="58"/>
        <v>2</v>
      </c>
      <c r="AE77" s="32">
        <f t="shared" si="59"/>
        <v>-2.5</v>
      </c>
      <c r="AF77" s="45">
        <v>2</v>
      </c>
      <c r="AG77" s="45">
        <v>3</v>
      </c>
      <c r="AH77" s="45">
        <v>5</v>
      </c>
      <c r="AI77" s="45">
        <f t="shared" si="77"/>
        <v>5</v>
      </c>
      <c r="AJ77" s="32">
        <f t="shared" si="60"/>
        <v>-1</v>
      </c>
      <c r="AK77" s="32">
        <f t="shared" si="61"/>
        <v>-3.5</v>
      </c>
      <c r="AL77" s="32">
        <f t="shared" si="62"/>
        <v>1.5</v>
      </c>
      <c r="AM77" s="80">
        <f t="shared" si="63"/>
        <v>4.75</v>
      </c>
      <c r="AN77" s="85">
        <v>4</v>
      </c>
      <c r="AO77" s="85">
        <v>4</v>
      </c>
      <c r="AP77" s="85">
        <v>1</v>
      </c>
      <c r="AQ77" s="85">
        <f t="shared" si="68"/>
        <v>8</v>
      </c>
      <c r="AR77" s="85">
        <f t="shared" si="69"/>
        <v>-0.5</v>
      </c>
      <c r="AS77" s="85">
        <v>2</v>
      </c>
      <c r="AT77" s="85">
        <v>4</v>
      </c>
      <c r="AU77" s="85">
        <v>1</v>
      </c>
      <c r="AV77" s="85">
        <f t="shared" si="70"/>
        <v>6</v>
      </c>
      <c r="AW77" s="85">
        <f t="shared" si="64"/>
        <v>-0.5</v>
      </c>
      <c r="AX77" s="85">
        <v>4</v>
      </c>
      <c r="AY77" s="85">
        <v>3</v>
      </c>
      <c r="AZ77" s="85">
        <v>0</v>
      </c>
      <c r="BA77" s="85">
        <f t="shared" si="71"/>
        <v>7</v>
      </c>
      <c r="BB77" s="85">
        <f t="shared" si="72"/>
        <v>2.5</v>
      </c>
      <c r="BC77" s="85">
        <v>3</v>
      </c>
      <c r="BD77" s="85">
        <v>4</v>
      </c>
      <c r="BE77" s="85">
        <f t="shared" si="73"/>
        <v>7</v>
      </c>
      <c r="BF77" s="85">
        <f t="shared" si="65"/>
        <v>1.5</v>
      </c>
      <c r="BG77" s="85">
        <v>1</v>
      </c>
      <c r="BH77" s="85">
        <v>4</v>
      </c>
      <c r="BI77" s="85">
        <f t="shared" si="74"/>
        <v>5</v>
      </c>
      <c r="BJ77" s="85">
        <f t="shared" si="66"/>
        <v>1</v>
      </c>
      <c r="BK77" s="85">
        <v>1</v>
      </c>
      <c r="BL77" s="85">
        <v>5</v>
      </c>
      <c r="BM77" s="85">
        <f t="shared" si="75"/>
        <v>6</v>
      </c>
      <c r="BN77" s="85">
        <f t="shared" si="67"/>
        <v>-2</v>
      </c>
      <c r="BO77" s="85">
        <f t="shared" si="76"/>
        <v>2</v>
      </c>
      <c r="BP77" s="85"/>
      <c r="BQ77" s="85"/>
    </row>
    <row r="78" spans="1:69" ht="13.5" customHeight="1" x14ac:dyDescent="0.25">
      <c r="A78" s="37">
        <v>76</v>
      </c>
      <c r="B78" s="57" t="s">
        <v>198</v>
      </c>
      <c r="C78" s="15" t="s">
        <v>199</v>
      </c>
      <c r="D78" s="50">
        <v>20</v>
      </c>
      <c r="E78" s="12">
        <v>1</v>
      </c>
      <c r="F78" s="12">
        <v>3</v>
      </c>
      <c r="G78" s="12">
        <v>1</v>
      </c>
      <c r="H78" s="12">
        <f t="shared" si="49"/>
        <v>4</v>
      </c>
      <c r="I78" s="12">
        <f t="shared" si="50"/>
        <v>-0.5</v>
      </c>
      <c r="J78" s="13">
        <v>2</v>
      </c>
      <c r="K78" s="13">
        <v>3</v>
      </c>
      <c r="L78" s="12">
        <v>0</v>
      </c>
      <c r="M78" s="12">
        <f t="shared" si="51"/>
        <v>5</v>
      </c>
      <c r="N78" s="12">
        <f t="shared" si="48"/>
        <v>0.25</v>
      </c>
      <c r="O78" s="12">
        <v>1</v>
      </c>
      <c r="P78" s="12">
        <v>3</v>
      </c>
      <c r="Q78" s="12">
        <v>0</v>
      </c>
      <c r="R78" s="12">
        <f t="shared" si="52"/>
        <v>4</v>
      </c>
      <c r="S78" s="12">
        <f t="shared" si="53"/>
        <v>-0.25</v>
      </c>
      <c r="T78" s="12">
        <v>2</v>
      </c>
      <c r="U78" s="12">
        <v>2</v>
      </c>
      <c r="V78" s="12">
        <v>2</v>
      </c>
      <c r="W78" s="12">
        <f t="shared" si="54"/>
        <v>4</v>
      </c>
      <c r="X78" s="12">
        <f t="shared" si="55"/>
        <v>0</v>
      </c>
      <c r="Y78" s="12">
        <f t="shared" si="56"/>
        <v>-0.5</v>
      </c>
      <c r="Z78" s="12">
        <f t="shared" si="57"/>
        <v>2.5</v>
      </c>
      <c r="AA78" s="45">
        <v>0</v>
      </c>
      <c r="AB78" s="45">
        <v>4</v>
      </c>
      <c r="AC78" s="45">
        <v>6</v>
      </c>
      <c r="AD78" s="45">
        <f t="shared" si="58"/>
        <v>4</v>
      </c>
      <c r="AE78" s="32">
        <f t="shared" si="59"/>
        <v>-2.5</v>
      </c>
      <c r="AF78" s="45">
        <v>2</v>
      </c>
      <c r="AG78" s="45">
        <v>4</v>
      </c>
      <c r="AH78" s="45">
        <v>4</v>
      </c>
      <c r="AI78" s="45">
        <f t="shared" si="77"/>
        <v>6</v>
      </c>
      <c r="AJ78" s="32">
        <f t="shared" si="60"/>
        <v>-1</v>
      </c>
      <c r="AK78" s="32">
        <f t="shared" si="61"/>
        <v>-3.5</v>
      </c>
      <c r="AL78" s="32">
        <f t="shared" si="62"/>
        <v>1.5</v>
      </c>
      <c r="AM78" s="80">
        <f t="shared" si="63"/>
        <v>4</v>
      </c>
      <c r="AN78" s="85">
        <v>6</v>
      </c>
      <c r="AO78" s="85">
        <v>3</v>
      </c>
      <c r="AP78" s="85">
        <v>0</v>
      </c>
      <c r="AQ78" s="85">
        <f t="shared" si="68"/>
        <v>9</v>
      </c>
      <c r="AR78" s="85">
        <f t="shared" si="69"/>
        <v>1.5</v>
      </c>
      <c r="AS78" s="85">
        <v>3</v>
      </c>
      <c r="AT78" s="85">
        <v>4</v>
      </c>
      <c r="AU78" s="85">
        <v>0</v>
      </c>
      <c r="AV78" s="85">
        <f t="shared" si="70"/>
        <v>7</v>
      </c>
      <c r="AW78" s="85">
        <f t="shared" si="64"/>
        <v>1</v>
      </c>
      <c r="AX78" s="85">
        <v>1</v>
      </c>
      <c r="AY78" s="85">
        <v>6</v>
      </c>
      <c r="AZ78" s="85">
        <v>0</v>
      </c>
      <c r="BA78" s="85">
        <f t="shared" si="71"/>
        <v>7</v>
      </c>
      <c r="BB78" s="85">
        <f t="shared" si="72"/>
        <v>-2</v>
      </c>
      <c r="BC78" s="85">
        <v>2</v>
      </c>
      <c r="BD78" s="85">
        <v>5</v>
      </c>
      <c r="BE78" s="85">
        <f t="shared" si="73"/>
        <v>7</v>
      </c>
      <c r="BF78" s="85">
        <f t="shared" si="65"/>
        <v>1</v>
      </c>
      <c r="BG78" s="85">
        <v>0</v>
      </c>
      <c r="BH78" s="85">
        <v>2</v>
      </c>
      <c r="BI78" s="85">
        <f t="shared" si="74"/>
        <v>2</v>
      </c>
      <c r="BJ78" s="85">
        <f t="shared" si="66"/>
        <v>0</v>
      </c>
      <c r="BK78" s="85">
        <v>0</v>
      </c>
      <c r="BL78" s="85">
        <v>1</v>
      </c>
      <c r="BM78" s="85">
        <f t="shared" si="75"/>
        <v>1</v>
      </c>
      <c r="BN78" s="85">
        <f t="shared" si="67"/>
        <v>-0.5</v>
      </c>
      <c r="BO78" s="85">
        <f t="shared" si="76"/>
        <v>1</v>
      </c>
      <c r="BP78" s="85"/>
      <c r="BQ78" s="85"/>
    </row>
    <row r="79" spans="1:69" ht="13.5" customHeight="1" x14ac:dyDescent="0.25">
      <c r="A79" s="37">
        <v>77</v>
      </c>
      <c r="B79" s="57" t="s">
        <v>200</v>
      </c>
      <c r="C79" s="15" t="s">
        <v>201</v>
      </c>
      <c r="D79" s="50">
        <v>20</v>
      </c>
      <c r="E79" s="12">
        <v>2</v>
      </c>
      <c r="F79" s="12">
        <v>3</v>
      </c>
      <c r="G79" s="12">
        <v>0</v>
      </c>
      <c r="H79" s="12">
        <f t="shared" si="49"/>
        <v>5</v>
      </c>
      <c r="I79" s="12">
        <f t="shared" si="50"/>
        <v>0.25</v>
      </c>
      <c r="J79" s="13">
        <v>3</v>
      </c>
      <c r="K79" s="13">
        <v>2</v>
      </c>
      <c r="L79" s="12">
        <v>0</v>
      </c>
      <c r="M79" s="12">
        <f t="shared" si="51"/>
        <v>5</v>
      </c>
      <c r="N79" s="12">
        <f t="shared" si="48"/>
        <v>1</v>
      </c>
      <c r="O79" s="12">
        <v>1</v>
      </c>
      <c r="P79" s="12">
        <v>1</v>
      </c>
      <c r="Q79" s="12">
        <v>2</v>
      </c>
      <c r="R79" s="12">
        <f t="shared" si="52"/>
        <v>2</v>
      </c>
      <c r="S79" s="12">
        <f t="shared" si="53"/>
        <v>-0.25</v>
      </c>
      <c r="T79" s="12">
        <v>1</v>
      </c>
      <c r="U79" s="12">
        <v>3</v>
      </c>
      <c r="V79" s="12">
        <v>2</v>
      </c>
      <c r="W79" s="12">
        <f t="shared" si="54"/>
        <v>4</v>
      </c>
      <c r="X79" s="12">
        <f t="shared" si="55"/>
        <v>-0.75</v>
      </c>
      <c r="Y79" s="12">
        <f t="shared" si="56"/>
        <v>0.25</v>
      </c>
      <c r="Z79" s="12">
        <f t="shared" si="57"/>
        <v>3.25</v>
      </c>
      <c r="AA79" s="45">
        <v>2</v>
      </c>
      <c r="AB79" s="45">
        <v>5</v>
      </c>
      <c r="AC79" s="45">
        <v>3</v>
      </c>
      <c r="AD79" s="45">
        <f t="shared" si="58"/>
        <v>7</v>
      </c>
      <c r="AE79" s="32">
        <f t="shared" si="59"/>
        <v>-1</v>
      </c>
      <c r="AF79" s="45">
        <v>2</v>
      </c>
      <c r="AG79" s="45">
        <v>2</v>
      </c>
      <c r="AH79" s="45">
        <v>6</v>
      </c>
      <c r="AI79" s="45">
        <f t="shared" si="77"/>
        <v>4</v>
      </c>
      <c r="AJ79" s="32">
        <f t="shared" si="60"/>
        <v>-1</v>
      </c>
      <c r="AK79" s="32">
        <f t="shared" si="61"/>
        <v>-2</v>
      </c>
      <c r="AL79" s="32">
        <f t="shared" si="62"/>
        <v>3</v>
      </c>
      <c r="AM79" s="80">
        <f t="shared" si="63"/>
        <v>6.25</v>
      </c>
      <c r="AN79" s="85">
        <v>5</v>
      </c>
      <c r="AO79" s="85">
        <v>3</v>
      </c>
      <c r="AP79" s="85">
        <v>1</v>
      </c>
      <c r="AQ79" s="85">
        <f t="shared" si="68"/>
        <v>8</v>
      </c>
      <c r="AR79" s="85">
        <f t="shared" si="69"/>
        <v>0.5</v>
      </c>
      <c r="AS79" s="85">
        <v>1</v>
      </c>
      <c r="AT79" s="85">
        <v>6</v>
      </c>
      <c r="AU79" s="85">
        <v>0</v>
      </c>
      <c r="AV79" s="85">
        <f t="shared" si="70"/>
        <v>7</v>
      </c>
      <c r="AW79" s="85">
        <f t="shared" si="64"/>
        <v>-2</v>
      </c>
      <c r="AX79" s="85">
        <v>2</v>
      </c>
      <c r="AY79" s="85">
        <v>5</v>
      </c>
      <c r="AZ79" s="85">
        <v>0</v>
      </c>
      <c r="BA79" s="85">
        <f t="shared" si="71"/>
        <v>7</v>
      </c>
      <c r="BB79" s="85">
        <f t="shared" si="72"/>
        <v>-0.5</v>
      </c>
      <c r="BC79" s="85">
        <v>2</v>
      </c>
      <c r="BD79" s="85">
        <v>5</v>
      </c>
      <c r="BE79" s="85">
        <f t="shared" si="73"/>
        <v>7</v>
      </c>
      <c r="BF79" s="85">
        <f t="shared" si="65"/>
        <v>1</v>
      </c>
      <c r="BG79" s="85">
        <v>0</v>
      </c>
      <c r="BH79" s="85">
        <v>4</v>
      </c>
      <c r="BI79" s="85">
        <f t="shared" si="74"/>
        <v>4</v>
      </c>
      <c r="BJ79" s="85">
        <f t="shared" si="66"/>
        <v>0</v>
      </c>
      <c r="BK79" s="85">
        <v>3</v>
      </c>
      <c r="BL79" s="85">
        <v>10</v>
      </c>
      <c r="BM79" s="85">
        <f t="shared" si="75"/>
        <v>13</v>
      </c>
      <c r="BN79" s="85">
        <f t="shared" si="67"/>
        <v>-3.5</v>
      </c>
      <c r="BO79" s="85">
        <f t="shared" si="76"/>
        <v>-4.5</v>
      </c>
      <c r="BP79" s="85"/>
      <c r="BQ79" s="85"/>
    </row>
    <row r="80" spans="1:69" ht="13.5" customHeight="1" x14ac:dyDescent="0.25">
      <c r="A80" s="37">
        <v>78</v>
      </c>
      <c r="B80" s="57" t="s">
        <v>202</v>
      </c>
      <c r="C80" s="15" t="s">
        <v>203</v>
      </c>
      <c r="D80" s="50">
        <v>20</v>
      </c>
      <c r="E80" s="12">
        <v>3</v>
      </c>
      <c r="F80" s="12">
        <v>2</v>
      </c>
      <c r="G80" s="12">
        <v>0</v>
      </c>
      <c r="H80" s="12">
        <f t="shared" si="49"/>
        <v>5</v>
      </c>
      <c r="I80" s="12">
        <f t="shared" si="50"/>
        <v>1</v>
      </c>
      <c r="J80" s="13">
        <v>3</v>
      </c>
      <c r="K80" s="13">
        <v>2</v>
      </c>
      <c r="L80" s="12">
        <v>0</v>
      </c>
      <c r="M80" s="12">
        <f t="shared" si="51"/>
        <v>5</v>
      </c>
      <c r="N80" s="12">
        <f t="shared" si="48"/>
        <v>1</v>
      </c>
      <c r="O80" s="12">
        <v>4</v>
      </c>
      <c r="P80" s="12">
        <v>0</v>
      </c>
      <c r="Q80" s="12">
        <v>0</v>
      </c>
      <c r="R80" s="12">
        <f t="shared" si="52"/>
        <v>4</v>
      </c>
      <c r="S80" s="12">
        <f t="shared" si="53"/>
        <v>2</v>
      </c>
      <c r="T80" s="12">
        <v>1</v>
      </c>
      <c r="U80" s="12">
        <v>3</v>
      </c>
      <c r="V80" s="12">
        <v>2</v>
      </c>
      <c r="W80" s="12">
        <f t="shared" si="54"/>
        <v>4</v>
      </c>
      <c r="X80" s="12">
        <f t="shared" si="55"/>
        <v>-0.75</v>
      </c>
      <c r="Y80" s="12">
        <f t="shared" si="56"/>
        <v>3.25</v>
      </c>
      <c r="Z80" s="12">
        <f t="shared" si="57"/>
        <v>6.25</v>
      </c>
      <c r="AA80" s="45">
        <v>3</v>
      </c>
      <c r="AB80" s="45">
        <v>3</v>
      </c>
      <c r="AC80" s="45">
        <v>4</v>
      </c>
      <c r="AD80" s="45">
        <f t="shared" si="58"/>
        <v>6</v>
      </c>
      <c r="AE80" s="32">
        <f t="shared" si="59"/>
        <v>-0.25</v>
      </c>
      <c r="AF80" s="45">
        <v>2</v>
      </c>
      <c r="AG80" s="45">
        <v>4</v>
      </c>
      <c r="AH80" s="45">
        <v>4</v>
      </c>
      <c r="AI80" s="45">
        <f t="shared" si="77"/>
        <v>6</v>
      </c>
      <c r="AJ80" s="32">
        <f t="shared" si="60"/>
        <v>-1</v>
      </c>
      <c r="AK80" s="32">
        <f t="shared" si="61"/>
        <v>-1.25</v>
      </c>
      <c r="AL80" s="32">
        <f t="shared" si="62"/>
        <v>3.75</v>
      </c>
      <c r="AM80" s="80">
        <f t="shared" si="63"/>
        <v>10</v>
      </c>
      <c r="AN80" s="85">
        <v>6</v>
      </c>
      <c r="AO80" s="85">
        <v>3</v>
      </c>
      <c r="AP80" s="85">
        <v>0</v>
      </c>
      <c r="AQ80" s="85">
        <f t="shared" si="68"/>
        <v>9</v>
      </c>
      <c r="AR80" s="85">
        <f t="shared" si="69"/>
        <v>1.5</v>
      </c>
      <c r="AS80" s="85">
        <v>3</v>
      </c>
      <c r="AT80" s="85">
        <v>4</v>
      </c>
      <c r="AU80" s="85">
        <v>0</v>
      </c>
      <c r="AV80" s="85">
        <f t="shared" si="70"/>
        <v>7</v>
      </c>
      <c r="AW80" s="85">
        <f t="shared" si="64"/>
        <v>1</v>
      </c>
      <c r="AX80" s="85">
        <v>3</v>
      </c>
      <c r="AY80" s="85">
        <v>4</v>
      </c>
      <c r="AZ80" s="85">
        <v>0</v>
      </c>
      <c r="BA80" s="85">
        <f t="shared" si="71"/>
        <v>7</v>
      </c>
      <c r="BB80" s="85">
        <f t="shared" si="72"/>
        <v>1</v>
      </c>
      <c r="BC80" s="85">
        <v>1</v>
      </c>
      <c r="BD80" s="85">
        <v>6</v>
      </c>
      <c r="BE80" s="85">
        <f t="shared" si="73"/>
        <v>7</v>
      </c>
      <c r="BF80" s="85">
        <f t="shared" si="65"/>
        <v>0.5</v>
      </c>
      <c r="BG80" s="85">
        <v>0</v>
      </c>
      <c r="BH80" s="85">
        <v>8</v>
      </c>
      <c r="BI80" s="85">
        <f t="shared" si="74"/>
        <v>8</v>
      </c>
      <c r="BJ80" s="85">
        <f t="shared" si="66"/>
        <v>0</v>
      </c>
      <c r="BK80" s="85">
        <v>9</v>
      </c>
      <c r="BL80" s="85">
        <v>2</v>
      </c>
      <c r="BM80" s="85">
        <f t="shared" si="75"/>
        <v>11</v>
      </c>
      <c r="BN80" s="85">
        <f t="shared" si="67"/>
        <v>3.5</v>
      </c>
      <c r="BO80" s="85">
        <f t="shared" si="76"/>
        <v>7.5</v>
      </c>
      <c r="BP80" s="85"/>
      <c r="BQ80" s="85"/>
    </row>
    <row r="81" spans="1:69" ht="13.5" customHeight="1" x14ac:dyDescent="0.25">
      <c r="A81" s="37">
        <v>79</v>
      </c>
      <c r="B81" s="54" t="s">
        <v>204</v>
      </c>
      <c r="C81" s="11" t="s">
        <v>205</v>
      </c>
      <c r="D81" s="69">
        <v>21</v>
      </c>
      <c r="E81" s="12">
        <v>3</v>
      </c>
      <c r="F81" s="12">
        <v>0</v>
      </c>
      <c r="G81" s="12">
        <v>2</v>
      </c>
      <c r="H81" s="12">
        <f t="shared" si="49"/>
        <v>3</v>
      </c>
      <c r="I81" s="12">
        <f t="shared" si="50"/>
        <v>1</v>
      </c>
      <c r="J81" s="13">
        <v>4</v>
      </c>
      <c r="K81" s="13">
        <v>1</v>
      </c>
      <c r="L81" s="12">
        <v>0</v>
      </c>
      <c r="M81" s="12">
        <f t="shared" si="51"/>
        <v>5</v>
      </c>
      <c r="N81" s="12">
        <f t="shared" si="48"/>
        <v>1.75</v>
      </c>
      <c r="O81" s="12">
        <v>1</v>
      </c>
      <c r="P81" s="12">
        <v>2</v>
      </c>
      <c r="Q81" s="12">
        <v>1</v>
      </c>
      <c r="R81" s="12">
        <f t="shared" si="52"/>
        <v>3</v>
      </c>
      <c r="S81" s="12">
        <f t="shared" si="53"/>
        <v>-0.25</v>
      </c>
      <c r="T81" s="12">
        <v>0</v>
      </c>
      <c r="U81" s="12">
        <v>1</v>
      </c>
      <c r="V81" s="12">
        <v>5</v>
      </c>
      <c r="W81" s="12">
        <f t="shared" si="54"/>
        <v>1</v>
      </c>
      <c r="X81" s="12">
        <f t="shared" si="55"/>
        <v>-1.5</v>
      </c>
      <c r="Y81" s="12">
        <f t="shared" si="56"/>
        <v>1</v>
      </c>
      <c r="Z81" s="12">
        <f t="shared" si="57"/>
        <v>4</v>
      </c>
      <c r="AA81" s="45">
        <v>3</v>
      </c>
      <c r="AB81" s="45">
        <v>7</v>
      </c>
      <c r="AC81" s="45">
        <v>0</v>
      </c>
      <c r="AD81" s="45">
        <f t="shared" si="58"/>
        <v>10</v>
      </c>
      <c r="AE81" s="32">
        <f t="shared" si="59"/>
        <v>-0.25</v>
      </c>
      <c r="AF81" s="45">
        <v>0</v>
      </c>
      <c r="AG81" s="45">
        <v>0</v>
      </c>
      <c r="AH81" s="45">
        <v>10</v>
      </c>
      <c r="AI81" s="45">
        <f t="shared" si="77"/>
        <v>0</v>
      </c>
      <c r="AJ81" s="32">
        <f t="shared" si="60"/>
        <v>-2.5</v>
      </c>
      <c r="AK81" s="32">
        <f t="shared" si="61"/>
        <v>-2.75</v>
      </c>
      <c r="AL81" s="32">
        <f t="shared" si="62"/>
        <v>2.25</v>
      </c>
      <c r="AM81" s="80">
        <f t="shared" si="63"/>
        <v>6.25</v>
      </c>
      <c r="AN81" s="85">
        <v>5</v>
      </c>
      <c r="AO81" s="85">
        <v>4</v>
      </c>
      <c r="AP81" s="85">
        <v>0</v>
      </c>
      <c r="AQ81" s="85">
        <f t="shared" si="68"/>
        <v>9</v>
      </c>
      <c r="AR81" s="85">
        <f t="shared" si="69"/>
        <v>0.5</v>
      </c>
      <c r="AS81" s="85">
        <v>2</v>
      </c>
      <c r="AT81" s="85">
        <v>5</v>
      </c>
      <c r="AU81" s="85">
        <v>1</v>
      </c>
      <c r="AV81" s="85">
        <f t="shared" si="70"/>
        <v>7</v>
      </c>
      <c r="AW81" s="85">
        <f t="shared" si="64"/>
        <v>-1</v>
      </c>
      <c r="AX81" s="85">
        <v>6</v>
      </c>
      <c r="AY81" s="85">
        <v>3</v>
      </c>
      <c r="AZ81" s="85">
        <v>1</v>
      </c>
      <c r="BA81" s="85">
        <f t="shared" si="71"/>
        <v>9</v>
      </c>
      <c r="BB81" s="85">
        <f t="shared" si="72"/>
        <v>4</v>
      </c>
      <c r="BC81" s="85">
        <v>3</v>
      </c>
      <c r="BD81" s="85">
        <v>4</v>
      </c>
      <c r="BE81" s="85">
        <f t="shared" si="73"/>
        <v>7</v>
      </c>
      <c r="BF81" s="85">
        <f t="shared" si="65"/>
        <v>1.5</v>
      </c>
      <c r="BG81" s="85">
        <v>0</v>
      </c>
      <c r="BH81" s="85">
        <v>4</v>
      </c>
      <c r="BI81" s="85">
        <f t="shared" si="74"/>
        <v>4</v>
      </c>
      <c r="BJ81" s="85">
        <f t="shared" si="66"/>
        <v>0</v>
      </c>
      <c r="BK81" s="85">
        <v>5</v>
      </c>
      <c r="BL81" s="85">
        <v>8</v>
      </c>
      <c r="BM81" s="85">
        <f t="shared" si="75"/>
        <v>13</v>
      </c>
      <c r="BN81" s="85">
        <f t="shared" si="67"/>
        <v>-1.5</v>
      </c>
      <c r="BO81" s="85">
        <f t="shared" si="76"/>
        <v>3.5</v>
      </c>
      <c r="BP81" s="85"/>
      <c r="BQ81" s="85"/>
    </row>
    <row r="82" spans="1:69" ht="13.5" customHeight="1" x14ac:dyDescent="0.25">
      <c r="A82" s="37">
        <v>80</v>
      </c>
      <c r="B82" s="54" t="s">
        <v>206</v>
      </c>
      <c r="C82" s="11" t="s">
        <v>207</v>
      </c>
      <c r="D82" s="69">
        <v>21</v>
      </c>
      <c r="E82" s="12">
        <v>2</v>
      </c>
      <c r="F82" s="12">
        <v>2</v>
      </c>
      <c r="G82" s="12">
        <v>1</v>
      </c>
      <c r="H82" s="12">
        <f t="shared" si="49"/>
        <v>4</v>
      </c>
      <c r="I82" s="12">
        <f t="shared" si="50"/>
        <v>0.25</v>
      </c>
      <c r="J82" s="13">
        <v>4</v>
      </c>
      <c r="K82" s="13">
        <v>0</v>
      </c>
      <c r="L82" s="12">
        <v>1</v>
      </c>
      <c r="M82" s="12">
        <f t="shared" si="51"/>
        <v>4</v>
      </c>
      <c r="N82" s="12">
        <f t="shared" si="48"/>
        <v>1.75</v>
      </c>
      <c r="O82" s="12">
        <v>2</v>
      </c>
      <c r="P82" s="12">
        <v>2</v>
      </c>
      <c r="Q82" s="12">
        <v>0</v>
      </c>
      <c r="R82" s="12">
        <f t="shared" si="52"/>
        <v>4</v>
      </c>
      <c r="S82" s="12">
        <f t="shared" si="53"/>
        <v>0.5</v>
      </c>
      <c r="T82" s="12">
        <v>1</v>
      </c>
      <c r="U82" s="12">
        <v>2</v>
      </c>
      <c r="V82" s="12">
        <v>3</v>
      </c>
      <c r="W82" s="12">
        <f t="shared" si="54"/>
        <v>3</v>
      </c>
      <c r="X82" s="12">
        <f t="shared" si="55"/>
        <v>-0.75</v>
      </c>
      <c r="Y82" s="12">
        <f t="shared" si="56"/>
        <v>1.75</v>
      </c>
      <c r="Z82" s="12">
        <f t="shared" si="57"/>
        <v>4.75</v>
      </c>
      <c r="AA82" s="45">
        <v>1</v>
      </c>
      <c r="AB82" s="45">
        <v>4</v>
      </c>
      <c r="AC82" s="45">
        <v>5</v>
      </c>
      <c r="AD82" s="45">
        <f t="shared" si="58"/>
        <v>5</v>
      </c>
      <c r="AE82" s="32">
        <f t="shared" si="59"/>
        <v>-1.75</v>
      </c>
      <c r="AF82" s="45">
        <v>0</v>
      </c>
      <c r="AG82" s="45">
        <v>0</v>
      </c>
      <c r="AH82" s="45">
        <v>10</v>
      </c>
      <c r="AI82" s="45">
        <f t="shared" si="77"/>
        <v>0</v>
      </c>
      <c r="AJ82" s="32">
        <f t="shared" si="60"/>
        <v>-2.5</v>
      </c>
      <c r="AK82" s="32">
        <f t="shared" si="61"/>
        <v>-4.25</v>
      </c>
      <c r="AL82" s="32">
        <f t="shared" si="62"/>
        <v>0.75</v>
      </c>
      <c r="AM82" s="80">
        <f t="shared" si="63"/>
        <v>5.5</v>
      </c>
      <c r="AN82" s="85">
        <v>7</v>
      </c>
      <c r="AO82" s="85">
        <v>2</v>
      </c>
      <c r="AP82" s="85">
        <v>0</v>
      </c>
      <c r="AQ82" s="85">
        <f t="shared" si="68"/>
        <v>9</v>
      </c>
      <c r="AR82" s="85">
        <f t="shared" si="69"/>
        <v>2.5</v>
      </c>
      <c r="AS82" s="85">
        <v>1</v>
      </c>
      <c r="AT82" s="85">
        <v>0</v>
      </c>
      <c r="AU82" s="85">
        <v>6</v>
      </c>
      <c r="AV82" s="85">
        <f t="shared" si="70"/>
        <v>1</v>
      </c>
      <c r="AW82" s="85">
        <f t="shared" si="64"/>
        <v>-2</v>
      </c>
      <c r="AX82" s="85">
        <v>1</v>
      </c>
      <c r="AY82" s="85">
        <v>6</v>
      </c>
      <c r="AZ82" s="85">
        <v>0</v>
      </c>
      <c r="BA82" s="85">
        <f t="shared" si="71"/>
        <v>7</v>
      </c>
      <c r="BB82" s="85">
        <f t="shared" si="72"/>
        <v>-2</v>
      </c>
      <c r="BC82" s="85">
        <v>2</v>
      </c>
      <c r="BD82" s="85">
        <v>5</v>
      </c>
      <c r="BE82" s="85">
        <f t="shared" si="73"/>
        <v>7</v>
      </c>
      <c r="BF82" s="85">
        <f t="shared" si="65"/>
        <v>1</v>
      </c>
      <c r="BG82" s="85">
        <v>0</v>
      </c>
      <c r="BH82" s="85">
        <v>1</v>
      </c>
      <c r="BI82" s="85">
        <f t="shared" si="74"/>
        <v>1</v>
      </c>
      <c r="BJ82" s="85">
        <f t="shared" si="66"/>
        <v>0</v>
      </c>
      <c r="BK82" s="85">
        <v>6</v>
      </c>
      <c r="BL82" s="85">
        <v>1</v>
      </c>
      <c r="BM82" s="85">
        <f t="shared" si="75"/>
        <v>7</v>
      </c>
      <c r="BN82" s="85">
        <f t="shared" si="67"/>
        <v>2.5</v>
      </c>
      <c r="BO82" s="85">
        <f t="shared" si="76"/>
        <v>2</v>
      </c>
      <c r="BP82" s="85"/>
      <c r="BQ82" s="85"/>
    </row>
    <row r="83" spans="1:69" ht="13.5" customHeight="1" x14ac:dyDescent="0.25">
      <c r="A83" s="37">
        <v>81</v>
      </c>
      <c r="B83" s="54" t="s">
        <v>208</v>
      </c>
      <c r="C83" s="11" t="s">
        <v>209</v>
      </c>
      <c r="D83" s="69">
        <v>21</v>
      </c>
      <c r="E83" s="12">
        <v>2</v>
      </c>
      <c r="F83" s="12">
        <v>3</v>
      </c>
      <c r="G83" s="12">
        <v>0</v>
      </c>
      <c r="H83" s="12">
        <f t="shared" si="49"/>
        <v>5</v>
      </c>
      <c r="I83" s="12">
        <f t="shared" si="50"/>
        <v>0.25</v>
      </c>
      <c r="J83" s="13">
        <v>2</v>
      </c>
      <c r="K83" s="13">
        <v>2</v>
      </c>
      <c r="L83" s="12">
        <v>1</v>
      </c>
      <c r="M83" s="12">
        <f t="shared" si="51"/>
        <v>4</v>
      </c>
      <c r="N83" s="12">
        <f t="shared" si="48"/>
        <v>0.25</v>
      </c>
      <c r="O83" s="12">
        <v>2</v>
      </c>
      <c r="P83" s="12">
        <v>2</v>
      </c>
      <c r="Q83" s="12">
        <v>0</v>
      </c>
      <c r="R83" s="12">
        <f t="shared" si="52"/>
        <v>4</v>
      </c>
      <c r="S83" s="12">
        <f t="shared" si="53"/>
        <v>0.5</v>
      </c>
      <c r="T83" s="12">
        <v>2</v>
      </c>
      <c r="U83" s="12">
        <v>2</v>
      </c>
      <c r="V83" s="12">
        <v>2</v>
      </c>
      <c r="W83" s="12">
        <f t="shared" si="54"/>
        <v>4</v>
      </c>
      <c r="X83" s="12">
        <f t="shared" si="55"/>
        <v>0</v>
      </c>
      <c r="Y83" s="12">
        <f t="shared" si="56"/>
        <v>1</v>
      </c>
      <c r="Z83" s="12">
        <f t="shared" si="57"/>
        <v>4</v>
      </c>
      <c r="AA83" s="45">
        <v>2</v>
      </c>
      <c r="AB83" s="45">
        <v>6</v>
      </c>
      <c r="AC83" s="45">
        <v>2</v>
      </c>
      <c r="AD83" s="45">
        <f t="shared" si="58"/>
        <v>8</v>
      </c>
      <c r="AE83" s="32">
        <f t="shared" si="59"/>
        <v>-1</v>
      </c>
      <c r="AF83" s="45">
        <v>4</v>
      </c>
      <c r="AG83" s="45">
        <v>4</v>
      </c>
      <c r="AH83" s="45">
        <v>2</v>
      </c>
      <c r="AI83" s="45">
        <f t="shared" si="77"/>
        <v>8</v>
      </c>
      <c r="AJ83" s="32">
        <f t="shared" si="60"/>
        <v>0.5</v>
      </c>
      <c r="AK83" s="32">
        <f t="shared" si="61"/>
        <v>-0.5</v>
      </c>
      <c r="AL83" s="32">
        <f t="shared" si="62"/>
        <v>4.5</v>
      </c>
      <c r="AM83" s="80">
        <f t="shared" si="63"/>
        <v>8.5</v>
      </c>
      <c r="AN83" s="85">
        <v>8</v>
      </c>
      <c r="AO83" s="85">
        <v>1</v>
      </c>
      <c r="AP83" s="85">
        <v>0</v>
      </c>
      <c r="AQ83" s="85">
        <f t="shared" si="68"/>
        <v>9</v>
      </c>
      <c r="AR83" s="85">
        <f t="shared" si="69"/>
        <v>3.5</v>
      </c>
      <c r="AS83" s="85">
        <v>2</v>
      </c>
      <c r="AT83" s="85">
        <v>5</v>
      </c>
      <c r="AU83" s="85">
        <v>0</v>
      </c>
      <c r="AV83" s="85">
        <f t="shared" si="70"/>
        <v>7</v>
      </c>
      <c r="AW83" s="85">
        <f t="shared" si="64"/>
        <v>-0.5</v>
      </c>
      <c r="AX83" s="85">
        <v>5</v>
      </c>
      <c r="AY83" s="85">
        <v>2</v>
      </c>
      <c r="AZ83" s="85">
        <v>0</v>
      </c>
      <c r="BA83" s="85">
        <f t="shared" si="71"/>
        <v>7</v>
      </c>
      <c r="BB83" s="85">
        <f t="shared" si="72"/>
        <v>4</v>
      </c>
      <c r="BC83" s="85">
        <v>3</v>
      </c>
      <c r="BD83" s="85">
        <v>4</v>
      </c>
      <c r="BE83" s="85">
        <f t="shared" si="73"/>
        <v>7</v>
      </c>
      <c r="BF83" s="85">
        <f t="shared" si="65"/>
        <v>1.5</v>
      </c>
      <c r="BG83" s="85">
        <v>0</v>
      </c>
      <c r="BH83" s="85">
        <v>5</v>
      </c>
      <c r="BI83" s="85">
        <f t="shared" si="74"/>
        <v>5</v>
      </c>
      <c r="BJ83" s="85">
        <f t="shared" si="66"/>
        <v>0</v>
      </c>
      <c r="BK83" s="85">
        <v>4</v>
      </c>
      <c r="BL83" s="85">
        <v>0</v>
      </c>
      <c r="BM83" s="85">
        <f t="shared" si="75"/>
        <v>4</v>
      </c>
      <c r="BN83" s="85">
        <f t="shared" si="67"/>
        <v>2</v>
      </c>
      <c r="BO83" s="85">
        <f t="shared" si="76"/>
        <v>10.5</v>
      </c>
      <c r="BP83" s="85"/>
      <c r="BQ83" s="85"/>
    </row>
    <row r="84" spans="1:69" ht="13.5" customHeight="1" x14ac:dyDescent="0.25">
      <c r="A84" s="37">
        <v>82</v>
      </c>
      <c r="B84" s="54" t="s">
        <v>210</v>
      </c>
      <c r="C84" s="11" t="s">
        <v>211</v>
      </c>
      <c r="D84" s="69">
        <v>21</v>
      </c>
      <c r="E84" s="12">
        <v>1</v>
      </c>
      <c r="F84" s="12">
        <v>3</v>
      </c>
      <c r="G84" s="12">
        <v>1</v>
      </c>
      <c r="H84" s="12">
        <f t="shared" si="49"/>
        <v>4</v>
      </c>
      <c r="I84" s="12">
        <f t="shared" si="50"/>
        <v>-0.5</v>
      </c>
      <c r="J84" s="12">
        <v>1</v>
      </c>
      <c r="K84" s="12">
        <v>2</v>
      </c>
      <c r="L84" s="12">
        <v>2</v>
      </c>
      <c r="M84" s="12">
        <f t="shared" si="51"/>
        <v>3</v>
      </c>
      <c r="N84" s="12">
        <f t="shared" si="48"/>
        <v>-0.5</v>
      </c>
      <c r="O84" s="12">
        <v>1</v>
      </c>
      <c r="P84" s="12">
        <v>1</v>
      </c>
      <c r="Q84" s="12">
        <v>2</v>
      </c>
      <c r="R84" s="12">
        <f t="shared" si="52"/>
        <v>2</v>
      </c>
      <c r="S84" s="12">
        <f t="shared" si="53"/>
        <v>-0.25</v>
      </c>
      <c r="T84" s="12">
        <v>2</v>
      </c>
      <c r="U84" s="12">
        <v>2</v>
      </c>
      <c r="V84" s="12">
        <v>2</v>
      </c>
      <c r="W84" s="12">
        <f t="shared" si="54"/>
        <v>4</v>
      </c>
      <c r="X84" s="12">
        <f t="shared" si="55"/>
        <v>0</v>
      </c>
      <c r="Y84" s="12">
        <f t="shared" si="56"/>
        <v>-1.25</v>
      </c>
      <c r="Z84" s="12">
        <f t="shared" si="57"/>
        <v>1.75</v>
      </c>
      <c r="AA84" s="45">
        <v>1</v>
      </c>
      <c r="AB84" s="45">
        <v>3</v>
      </c>
      <c r="AC84" s="45">
        <v>6</v>
      </c>
      <c r="AD84" s="45">
        <f t="shared" si="58"/>
        <v>4</v>
      </c>
      <c r="AE84" s="32">
        <f t="shared" si="59"/>
        <v>-1.75</v>
      </c>
      <c r="AF84" s="45">
        <v>1</v>
      </c>
      <c r="AG84" s="45">
        <v>4</v>
      </c>
      <c r="AH84" s="45">
        <v>5</v>
      </c>
      <c r="AI84" s="45">
        <f t="shared" si="77"/>
        <v>5</v>
      </c>
      <c r="AJ84" s="32">
        <f t="shared" si="60"/>
        <v>-1.75</v>
      </c>
      <c r="AK84" s="32">
        <f t="shared" si="61"/>
        <v>-3.5</v>
      </c>
      <c r="AL84" s="32">
        <f t="shared" si="62"/>
        <v>1.5</v>
      </c>
      <c r="AM84" s="80">
        <f t="shared" si="63"/>
        <v>3.25</v>
      </c>
      <c r="AN84" s="85">
        <v>6</v>
      </c>
      <c r="AO84" s="85">
        <v>2</v>
      </c>
      <c r="AP84" s="85">
        <v>1</v>
      </c>
      <c r="AQ84" s="85">
        <f t="shared" si="68"/>
        <v>8</v>
      </c>
      <c r="AR84" s="85">
        <f t="shared" si="69"/>
        <v>1.5</v>
      </c>
      <c r="AS84" s="85">
        <v>1</v>
      </c>
      <c r="AT84" s="85">
        <v>6</v>
      </c>
      <c r="AU84" s="85">
        <v>0</v>
      </c>
      <c r="AV84" s="85">
        <f t="shared" si="70"/>
        <v>7</v>
      </c>
      <c r="AW84" s="85">
        <f t="shared" si="64"/>
        <v>-2</v>
      </c>
      <c r="AX84" s="85">
        <v>3</v>
      </c>
      <c r="AY84" s="85">
        <v>2</v>
      </c>
      <c r="AZ84" s="85">
        <v>2</v>
      </c>
      <c r="BA84" s="85">
        <f t="shared" si="71"/>
        <v>5</v>
      </c>
      <c r="BB84" s="85">
        <f t="shared" si="72"/>
        <v>1</v>
      </c>
      <c r="BC84" s="85">
        <v>1</v>
      </c>
      <c r="BD84" s="85">
        <v>6</v>
      </c>
      <c r="BE84" s="85">
        <f t="shared" si="73"/>
        <v>7</v>
      </c>
      <c r="BF84" s="85">
        <f t="shared" si="65"/>
        <v>0.5</v>
      </c>
      <c r="BG84" s="85">
        <v>0</v>
      </c>
      <c r="BH84" s="85">
        <v>3</v>
      </c>
      <c r="BI84" s="85">
        <f t="shared" si="74"/>
        <v>3</v>
      </c>
      <c r="BJ84" s="85">
        <f t="shared" si="66"/>
        <v>0</v>
      </c>
      <c r="BK84" s="85">
        <v>9</v>
      </c>
      <c r="BL84" s="85">
        <v>4</v>
      </c>
      <c r="BM84" s="85">
        <f t="shared" si="75"/>
        <v>13</v>
      </c>
      <c r="BN84" s="85">
        <f t="shared" si="67"/>
        <v>2.5</v>
      </c>
      <c r="BO84" s="85">
        <f t="shared" si="76"/>
        <v>3.5</v>
      </c>
      <c r="BP84" s="85"/>
      <c r="BQ84" s="85"/>
    </row>
    <row r="85" spans="1:69" ht="13.5" customHeight="1" x14ac:dyDescent="0.25">
      <c r="A85" s="37">
        <v>83</v>
      </c>
      <c r="B85" s="57" t="s">
        <v>212</v>
      </c>
      <c r="C85" s="15" t="s">
        <v>213</v>
      </c>
      <c r="D85" s="50">
        <v>22</v>
      </c>
      <c r="E85" s="12">
        <v>4</v>
      </c>
      <c r="F85" s="12">
        <v>1</v>
      </c>
      <c r="G85" s="12">
        <v>0</v>
      </c>
      <c r="H85" s="12">
        <f t="shared" si="49"/>
        <v>5</v>
      </c>
      <c r="I85" s="12">
        <f t="shared" si="50"/>
        <v>1.75</v>
      </c>
      <c r="J85" s="13">
        <v>3</v>
      </c>
      <c r="K85" s="13">
        <v>2</v>
      </c>
      <c r="L85" s="12">
        <v>0</v>
      </c>
      <c r="M85" s="12">
        <f t="shared" si="51"/>
        <v>5</v>
      </c>
      <c r="N85" s="12">
        <f t="shared" si="48"/>
        <v>1</v>
      </c>
      <c r="O85" s="12">
        <v>3</v>
      </c>
      <c r="P85" s="12">
        <v>1</v>
      </c>
      <c r="Q85" s="12">
        <v>0</v>
      </c>
      <c r="R85" s="12">
        <f t="shared" si="52"/>
        <v>4</v>
      </c>
      <c r="S85" s="12">
        <f t="shared" si="53"/>
        <v>1.25</v>
      </c>
      <c r="T85" s="12">
        <v>3</v>
      </c>
      <c r="U85" s="12">
        <v>1</v>
      </c>
      <c r="V85" s="12">
        <v>2</v>
      </c>
      <c r="W85" s="12">
        <f t="shared" si="54"/>
        <v>4</v>
      </c>
      <c r="X85" s="12">
        <f t="shared" si="55"/>
        <v>0.75</v>
      </c>
      <c r="Y85" s="12">
        <f t="shared" si="56"/>
        <v>4.75</v>
      </c>
      <c r="Z85" s="12">
        <f t="shared" si="57"/>
        <v>7.75</v>
      </c>
      <c r="AA85" s="45">
        <v>5</v>
      </c>
      <c r="AB85" s="45">
        <v>4</v>
      </c>
      <c r="AC85" s="45">
        <v>1</v>
      </c>
      <c r="AD85" s="45">
        <f t="shared" si="58"/>
        <v>9</v>
      </c>
      <c r="AE85" s="32">
        <f t="shared" si="59"/>
        <v>1.25</v>
      </c>
      <c r="AF85" s="45">
        <v>2</v>
      </c>
      <c r="AG85" s="45">
        <v>1</v>
      </c>
      <c r="AH85" s="45">
        <v>7</v>
      </c>
      <c r="AI85" s="45">
        <f t="shared" si="77"/>
        <v>3</v>
      </c>
      <c r="AJ85" s="32">
        <f t="shared" si="60"/>
        <v>-1</v>
      </c>
      <c r="AK85" s="32">
        <f t="shared" si="61"/>
        <v>0.25</v>
      </c>
      <c r="AL85" s="32">
        <f t="shared" si="62"/>
        <v>5.25</v>
      </c>
      <c r="AM85" s="80">
        <f t="shared" si="63"/>
        <v>13</v>
      </c>
      <c r="AN85" s="85">
        <v>5</v>
      </c>
      <c r="AO85" s="85">
        <v>4</v>
      </c>
      <c r="AP85" s="85">
        <v>0</v>
      </c>
      <c r="AQ85" s="85">
        <f t="shared" si="68"/>
        <v>9</v>
      </c>
      <c r="AR85" s="85">
        <f t="shared" si="69"/>
        <v>0.5</v>
      </c>
      <c r="AS85" s="85">
        <v>4</v>
      </c>
      <c r="AT85" s="85">
        <v>1</v>
      </c>
      <c r="AU85" s="85">
        <v>2</v>
      </c>
      <c r="AV85" s="85">
        <f t="shared" si="70"/>
        <v>5</v>
      </c>
      <c r="AW85" s="85">
        <f t="shared" si="64"/>
        <v>2.5</v>
      </c>
      <c r="AX85" s="85">
        <v>5</v>
      </c>
      <c r="AY85" s="85">
        <v>2</v>
      </c>
      <c r="AZ85" s="85">
        <v>0</v>
      </c>
      <c r="BA85" s="85">
        <f t="shared" si="71"/>
        <v>7</v>
      </c>
      <c r="BB85" s="85">
        <f t="shared" si="72"/>
        <v>4</v>
      </c>
      <c r="BC85" s="85">
        <v>1</v>
      </c>
      <c r="BD85" s="85">
        <v>6</v>
      </c>
      <c r="BE85" s="85">
        <f t="shared" si="73"/>
        <v>7</v>
      </c>
      <c r="BF85" s="85">
        <f t="shared" si="65"/>
        <v>0.5</v>
      </c>
      <c r="BG85" s="85">
        <v>3</v>
      </c>
      <c r="BH85" s="85">
        <v>8</v>
      </c>
      <c r="BI85" s="85">
        <f t="shared" si="74"/>
        <v>11</v>
      </c>
      <c r="BJ85" s="85">
        <f t="shared" si="66"/>
        <v>3</v>
      </c>
      <c r="BK85" s="85">
        <v>5</v>
      </c>
      <c r="BL85" s="85">
        <v>5</v>
      </c>
      <c r="BM85" s="85">
        <f t="shared" si="75"/>
        <v>10</v>
      </c>
      <c r="BN85" s="85">
        <f t="shared" si="67"/>
        <v>0</v>
      </c>
      <c r="BO85" s="85">
        <f t="shared" si="76"/>
        <v>10.5</v>
      </c>
      <c r="BP85" s="85"/>
      <c r="BQ85" s="85"/>
    </row>
    <row r="86" spans="1:69" ht="13.5" customHeight="1" x14ac:dyDescent="0.25">
      <c r="A86" s="37">
        <v>84</v>
      </c>
      <c r="B86" s="57" t="s">
        <v>214</v>
      </c>
      <c r="C86" s="15" t="s">
        <v>215</v>
      </c>
      <c r="D86" s="50">
        <v>22</v>
      </c>
      <c r="E86" s="12">
        <v>4</v>
      </c>
      <c r="F86" s="12">
        <v>1</v>
      </c>
      <c r="G86" s="12">
        <v>0</v>
      </c>
      <c r="H86" s="12">
        <f t="shared" si="49"/>
        <v>5</v>
      </c>
      <c r="I86" s="12">
        <f t="shared" si="50"/>
        <v>1.75</v>
      </c>
      <c r="J86" s="13">
        <v>4</v>
      </c>
      <c r="K86" s="13">
        <v>0</v>
      </c>
      <c r="L86" s="12">
        <v>1</v>
      </c>
      <c r="M86" s="12">
        <f t="shared" si="51"/>
        <v>4</v>
      </c>
      <c r="N86" s="12">
        <f t="shared" si="48"/>
        <v>1.75</v>
      </c>
      <c r="O86" s="12">
        <v>2</v>
      </c>
      <c r="P86" s="12">
        <v>1</v>
      </c>
      <c r="Q86" s="12">
        <v>1</v>
      </c>
      <c r="R86" s="12">
        <f t="shared" si="52"/>
        <v>3</v>
      </c>
      <c r="S86" s="12">
        <f t="shared" si="53"/>
        <v>0.5</v>
      </c>
      <c r="T86" s="12">
        <v>2</v>
      </c>
      <c r="U86" s="12">
        <v>3</v>
      </c>
      <c r="V86" s="12">
        <v>1</v>
      </c>
      <c r="W86" s="12">
        <f t="shared" si="54"/>
        <v>5</v>
      </c>
      <c r="X86" s="12">
        <f t="shared" si="55"/>
        <v>0</v>
      </c>
      <c r="Y86" s="12">
        <f t="shared" si="56"/>
        <v>4</v>
      </c>
      <c r="Z86" s="12">
        <f t="shared" si="57"/>
        <v>7</v>
      </c>
      <c r="AA86" s="45">
        <v>0</v>
      </c>
      <c r="AB86" s="45">
        <v>4</v>
      </c>
      <c r="AC86" s="45">
        <v>6</v>
      </c>
      <c r="AD86" s="45">
        <f t="shared" si="58"/>
        <v>4</v>
      </c>
      <c r="AE86" s="32">
        <f t="shared" si="59"/>
        <v>-2.5</v>
      </c>
      <c r="AF86" s="45">
        <v>2</v>
      </c>
      <c r="AG86" s="45">
        <v>5</v>
      </c>
      <c r="AH86" s="45">
        <v>3</v>
      </c>
      <c r="AI86" s="45">
        <f t="shared" si="77"/>
        <v>7</v>
      </c>
      <c r="AJ86" s="32">
        <f t="shared" si="60"/>
        <v>-1</v>
      </c>
      <c r="AK86" s="32">
        <f t="shared" si="61"/>
        <v>-3.5</v>
      </c>
      <c r="AL86" s="32">
        <f t="shared" si="62"/>
        <v>1.5</v>
      </c>
      <c r="AM86" s="80">
        <f t="shared" si="63"/>
        <v>8.5</v>
      </c>
      <c r="AN86" s="85">
        <v>5</v>
      </c>
      <c r="AO86" s="85">
        <v>3</v>
      </c>
      <c r="AP86" s="85">
        <v>1</v>
      </c>
      <c r="AQ86" s="85">
        <f t="shared" si="68"/>
        <v>8</v>
      </c>
      <c r="AR86" s="85">
        <f t="shared" si="69"/>
        <v>0.5</v>
      </c>
      <c r="AS86" s="85">
        <v>4</v>
      </c>
      <c r="AT86" s="85">
        <v>3</v>
      </c>
      <c r="AU86" s="85">
        <v>0</v>
      </c>
      <c r="AV86" s="85">
        <f t="shared" si="70"/>
        <v>7</v>
      </c>
      <c r="AW86" s="85">
        <f t="shared" si="64"/>
        <v>2.5</v>
      </c>
      <c r="AX86" s="85">
        <v>4</v>
      </c>
      <c r="AY86" s="85">
        <v>3</v>
      </c>
      <c r="AZ86" s="85">
        <v>0</v>
      </c>
      <c r="BA86" s="85">
        <f t="shared" si="71"/>
        <v>7</v>
      </c>
      <c r="BB86" s="85">
        <f t="shared" si="72"/>
        <v>2.5</v>
      </c>
      <c r="BC86" s="85">
        <v>1</v>
      </c>
      <c r="BD86" s="85">
        <v>6</v>
      </c>
      <c r="BE86" s="85">
        <f t="shared" si="73"/>
        <v>7</v>
      </c>
      <c r="BF86" s="85">
        <f t="shared" si="65"/>
        <v>0.5</v>
      </c>
      <c r="BG86" s="85">
        <v>1</v>
      </c>
      <c r="BH86" s="85">
        <v>5</v>
      </c>
      <c r="BI86" s="85">
        <f t="shared" si="74"/>
        <v>6</v>
      </c>
      <c r="BJ86" s="85">
        <f t="shared" si="66"/>
        <v>1</v>
      </c>
      <c r="BK86" s="85">
        <v>2</v>
      </c>
      <c r="BL86" s="85">
        <v>4</v>
      </c>
      <c r="BM86" s="85">
        <f t="shared" si="75"/>
        <v>6</v>
      </c>
      <c r="BN86" s="85">
        <f t="shared" si="67"/>
        <v>-1</v>
      </c>
      <c r="BO86" s="85">
        <f t="shared" si="76"/>
        <v>6</v>
      </c>
      <c r="BP86" s="85"/>
      <c r="BQ86" s="85"/>
    </row>
    <row r="87" spans="1:69" ht="13.5" customHeight="1" x14ac:dyDescent="0.25">
      <c r="A87" s="37">
        <v>85</v>
      </c>
      <c r="B87" s="57" t="s">
        <v>216</v>
      </c>
      <c r="C87" s="15" t="s">
        <v>217</v>
      </c>
      <c r="D87" s="50">
        <v>22</v>
      </c>
      <c r="E87" s="12">
        <v>2</v>
      </c>
      <c r="F87" s="12">
        <v>3</v>
      </c>
      <c r="G87" s="12">
        <v>0</v>
      </c>
      <c r="H87" s="12">
        <f t="shared" si="49"/>
        <v>5</v>
      </c>
      <c r="I87" s="12">
        <f t="shared" si="50"/>
        <v>0.25</v>
      </c>
      <c r="J87" s="13">
        <v>5</v>
      </c>
      <c r="K87" s="13">
        <v>0</v>
      </c>
      <c r="L87" s="12">
        <v>0</v>
      </c>
      <c r="M87" s="12">
        <f t="shared" si="51"/>
        <v>5</v>
      </c>
      <c r="N87" s="12">
        <f t="shared" si="48"/>
        <v>2.5</v>
      </c>
      <c r="O87" s="12">
        <v>3</v>
      </c>
      <c r="P87" s="12">
        <v>0</v>
      </c>
      <c r="Q87" s="12">
        <v>1</v>
      </c>
      <c r="R87" s="12">
        <f t="shared" si="52"/>
        <v>3</v>
      </c>
      <c r="S87" s="12">
        <f t="shared" si="53"/>
        <v>1.25</v>
      </c>
      <c r="T87" s="12">
        <v>0</v>
      </c>
      <c r="U87" s="12">
        <v>2</v>
      </c>
      <c r="V87" s="12">
        <v>4</v>
      </c>
      <c r="W87" s="12">
        <f t="shared" si="54"/>
        <v>2</v>
      </c>
      <c r="X87" s="12">
        <f t="shared" si="55"/>
        <v>-1.5</v>
      </c>
      <c r="Y87" s="12">
        <f t="shared" si="56"/>
        <v>2.5</v>
      </c>
      <c r="Z87" s="12">
        <f t="shared" si="57"/>
        <v>5.5</v>
      </c>
      <c r="AA87" s="45">
        <v>2</v>
      </c>
      <c r="AB87" s="45">
        <v>3</v>
      </c>
      <c r="AC87" s="45">
        <v>5</v>
      </c>
      <c r="AD87" s="45">
        <f t="shared" si="58"/>
        <v>5</v>
      </c>
      <c r="AE87" s="32">
        <f t="shared" si="59"/>
        <v>-1</v>
      </c>
      <c r="AF87" s="45">
        <v>4</v>
      </c>
      <c r="AG87" s="45">
        <v>2</v>
      </c>
      <c r="AH87" s="45">
        <v>4</v>
      </c>
      <c r="AI87" s="45">
        <f t="shared" si="77"/>
        <v>6</v>
      </c>
      <c r="AJ87" s="32">
        <f t="shared" si="60"/>
        <v>0.5</v>
      </c>
      <c r="AK87" s="32">
        <f t="shared" si="61"/>
        <v>-0.5</v>
      </c>
      <c r="AL87" s="32">
        <f t="shared" si="62"/>
        <v>4.5</v>
      </c>
      <c r="AM87" s="80">
        <f t="shared" si="63"/>
        <v>10</v>
      </c>
      <c r="AN87" s="85">
        <v>6</v>
      </c>
      <c r="AO87" s="85">
        <v>3</v>
      </c>
      <c r="AP87" s="85">
        <v>0</v>
      </c>
      <c r="AQ87" s="85">
        <f t="shared" si="68"/>
        <v>9</v>
      </c>
      <c r="AR87" s="85">
        <f t="shared" si="69"/>
        <v>1.5</v>
      </c>
      <c r="AS87" s="85">
        <v>1</v>
      </c>
      <c r="AT87" s="85">
        <v>1</v>
      </c>
      <c r="AU87" s="85">
        <v>5</v>
      </c>
      <c r="AV87" s="85">
        <f t="shared" si="70"/>
        <v>2</v>
      </c>
      <c r="AW87" s="85">
        <f t="shared" si="64"/>
        <v>-2</v>
      </c>
      <c r="AX87" s="85">
        <v>3</v>
      </c>
      <c r="AY87" s="85">
        <v>4</v>
      </c>
      <c r="AZ87" s="85">
        <v>0</v>
      </c>
      <c r="BA87" s="85">
        <f t="shared" si="71"/>
        <v>7</v>
      </c>
      <c r="BB87" s="85">
        <f t="shared" si="72"/>
        <v>1</v>
      </c>
      <c r="BC87" s="85">
        <v>2</v>
      </c>
      <c r="BD87" s="85">
        <v>5</v>
      </c>
      <c r="BE87" s="85">
        <f t="shared" si="73"/>
        <v>7</v>
      </c>
      <c r="BF87" s="85">
        <f t="shared" si="65"/>
        <v>1</v>
      </c>
      <c r="BG87" s="85">
        <v>3</v>
      </c>
      <c r="BH87" s="85">
        <v>5</v>
      </c>
      <c r="BI87" s="85">
        <f t="shared" si="74"/>
        <v>8</v>
      </c>
      <c r="BJ87" s="85">
        <f t="shared" si="66"/>
        <v>3</v>
      </c>
      <c r="BK87" s="85">
        <v>1</v>
      </c>
      <c r="BL87" s="85">
        <v>0</v>
      </c>
      <c r="BM87" s="85">
        <f t="shared" si="75"/>
        <v>1</v>
      </c>
      <c r="BN87" s="85">
        <f t="shared" si="67"/>
        <v>0.5</v>
      </c>
      <c r="BO87" s="85">
        <f t="shared" si="76"/>
        <v>5</v>
      </c>
      <c r="BP87" s="85"/>
      <c r="BQ87" s="85"/>
    </row>
    <row r="88" spans="1:69" ht="13.5" customHeight="1" x14ac:dyDescent="0.25">
      <c r="A88" s="37">
        <v>86</v>
      </c>
      <c r="B88" s="57" t="s">
        <v>218</v>
      </c>
      <c r="C88" s="15" t="s">
        <v>219</v>
      </c>
      <c r="D88" s="50">
        <v>22</v>
      </c>
      <c r="E88" s="12">
        <v>4</v>
      </c>
      <c r="F88" s="12">
        <v>0</v>
      </c>
      <c r="G88" s="12">
        <v>1</v>
      </c>
      <c r="H88" s="12">
        <f t="shared" si="49"/>
        <v>4</v>
      </c>
      <c r="I88" s="12">
        <f t="shared" si="50"/>
        <v>1.75</v>
      </c>
      <c r="J88" s="12">
        <v>4</v>
      </c>
      <c r="K88" s="12">
        <v>1</v>
      </c>
      <c r="L88" s="12">
        <v>0</v>
      </c>
      <c r="M88" s="12">
        <f t="shared" si="51"/>
        <v>5</v>
      </c>
      <c r="N88" s="12">
        <f t="shared" si="48"/>
        <v>1.75</v>
      </c>
      <c r="O88" s="12">
        <v>2</v>
      </c>
      <c r="P88" s="12">
        <v>2</v>
      </c>
      <c r="Q88" s="12">
        <v>0</v>
      </c>
      <c r="R88" s="12">
        <f t="shared" si="52"/>
        <v>4</v>
      </c>
      <c r="S88" s="12">
        <f t="shared" si="53"/>
        <v>0.5</v>
      </c>
      <c r="T88" s="12">
        <v>1</v>
      </c>
      <c r="U88" s="12">
        <v>3</v>
      </c>
      <c r="V88" s="12">
        <v>2</v>
      </c>
      <c r="W88" s="12">
        <f t="shared" si="54"/>
        <v>4</v>
      </c>
      <c r="X88" s="12">
        <f t="shared" si="55"/>
        <v>-0.75</v>
      </c>
      <c r="Y88" s="12">
        <f t="shared" si="56"/>
        <v>3.25</v>
      </c>
      <c r="Z88" s="12">
        <f t="shared" si="57"/>
        <v>6.25</v>
      </c>
      <c r="AA88" s="45">
        <v>1</v>
      </c>
      <c r="AB88" s="45">
        <v>3</v>
      </c>
      <c r="AC88" s="45">
        <v>6</v>
      </c>
      <c r="AD88" s="45">
        <f t="shared" si="58"/>
        <v>4</v>
      </c>
      <c r="AE88" s="32">
        <f t="shared" si="59"/>
        <v>-1.75</v>
      </c>
      <c r="AF88" s="45">
        <v>5</v>
      </c>
      <c r="AG88" s="45">
        <v>4</v>
      </c>
      <c r="AH88" s="45">
        <v>1</v>
      </c>
      <c r="AI88" s="45">
        <f t="shared" si="77"/>
        <v>9</v>
      </c>
      <c r="AJ88" s="32">
        <f t="shared" si="60"/>
        <v>1.25</v>
      </c>
      <c r="AK88" s="32">
        <f t="shared" si="61"/>
        <v>-0.5</v>
      </c>
      <c r="AL88" s="32">
        <f t="shared" si="62"/>
        <v>4.5</v>
      </c>
      <c r="AM88" s="80">
        <f t="shared" si="63"/>
        <v>10.75</v>
      </c>
      <c r="AN88" s="85">
        <v>4</v>
      </c>
      <c r="AO88" s="85">
        <v>4</v>
      </c>
      <c r="AP88" s="85">
        <v>1</v>
      </c>
      <c r="AQ88" s="85">
        <f t="shared" si="68"/>
        <v>8</v>
      </c>
      <c r="AR88" s="85">
        <f t="shared" si="69"/>
        <v>-0.5</v>
      </c>
      <c r="AS88" s="85">
        <v>3</v>
      </c>
      <c r="AT88" s="85">
        <v>4</v>
      </c>
      <c r="AU88" s="85">
        <v>0</v>
      </c>
      <c r="AV88" s="85">
        <f t="shared" si="70"/>
        <v>7</v>
      </c>
      <c r="AW88" s="85">
        <f t="shared" si="64"/>
        <v>1</v>
      </c>
      <c r="AX88" s="85">
        <v>4</v>
      </c>
      <c r="AY88" s="85">
        <v>3</v>
      </c>
      <c r="AZ88" s="85">
        <v>0</v>
      </c>
      <c r="BA88" s="85">
        <f t="shared" si="71"/>
        <v>7</v>
      </c>
      <c r="BB88" s="85">
        <f t="shared" si="72"/>
        <v>2.5</v>
      </c>
      <c r="BC88" s="85">
        <v>0</v>
      </c>
      <c r="BD88" s="85">
        <v>7</v>
      </c>
      <c r="BE88" s="85">
        <f t="shared" si="73"/>
        <v>7</v>
      </c>
      <c r="BF88" s="85">
        <f t="shared" si="65"/>
        <v>0</v>
      </c>
      <c r="BG88" s="85">
        <v>0</v>
      </c>
      <c r="BH88" s="85">
        <v>4</v>
      </c>
      <c r="BI88" s="85">
        <f t="shared" si="74"/>
        <v>4</v>
      </c>
      <c r="BJ88" s="85">
        <f t="shared" si="66"/>
        <v>0</v>
      </c>
      <c r="BK88" s="85">
        <v>3</v>
      </c>
      <c r="BL88" s="85">
        <v>10</v>
      </c>
      <c r="BM88" s="85">
        <f t="shared" si="75"/>
        <v>13</v>
      </c>
      <c r="BN88" s="85">
        <f t="shared" si="67"/>
        <v>-3.5</v>
      </c>
      <c r="BO88" s="85">
        <f t="shared" si="76"/>
        <v>-0.5</v>
      </c>
      <c r="BP88" s="85"/>
      <c r="BQ88" s="85"/>
    </row>
    <row r="89" spans="1:69" ht="13.5" customHeight="1" x14ac:dyDescent="0.25">
      <c r="A89" s="37">
        <v>87</v>
      </c>
      <c r="B89" s="54" t="s">
        <v>220</v>
      </c>
      <c r="C89" s="11" t="s">
        <v>221</v>
      </c>
      <c r="D89" s="69">
        <v>23</v>
      </c>
      <c r="E89" s="12">
        <v>3</v>
      </c>
      <c r="F89" s="12">
        <v>2</v>
      </c>
      <c r="G89" s="12">
        <v>0</v>
      </c>
      <c r="H89" s="12">
        <f t="shared" si="49"/>
        <v>5</v>
      </c>
      <c r="I89" s="12">
        <f t="shared" si="50"/>
        <v>1</v>
      </c>
      <c r="J89" s="13">
        <v>5</v>
      </c>
      <c r="K89" s="13">
        <v>0</v>
      </c>
      <c r="L89" s="12">
        <v>0</v>
      </c>
      <c r="M89" s="12">
        <f t="shared" si="51"/>
        <v>5</v>
      </c>
      <c r="N89" s="12">
        <f t="shared" si="48"/>
        <v>2.5</v>
      </c>
      <c r="O89" s="12">
        <v>2</v>
      </c>
      <c r="P89" s="12">
        <v>2</v>
      </c>
      <c r="Q89" s="12">
        <v>0</v>
      </c>
      <c r="R89" s="12">
        <f t="shared" si="52"/>
        <v>4</v>
      </c>
      <c r="S89" s="12">
        <f t="shared" si="53"/>
        <v>0.5</v>
      </c>
      <c r="T89" s="12">
        <v>2</v>
      </c>
      <c r="U89" s="12">
        <v>4</v>
      </c>
      <c r="V89" s="12">
        <v>0</v>
      </c>
      <c r="W89" s="12">
        <f t="shared" si="54"/>
        <v>6</v>
      </c>
      <c r="X89" s="12">
        <f t="shared" si="55"/>
        <v>0</v>
      </c>
      <c r="Y89" s="12">
        <f t="shared" si="56"/>
        <v>4</v>
      </c>
      <c r="Z89" s="12">
        <f t="shared" si="57"/>
        <v>7</v>
      </c>
      <c r="AA89" s="45">
        <v>3</v>
      </c>
      <c r="AB89" s="45">
        <v>1</v>
      </c>
      <c r="AC89" s="45">
        <v>6</v>
      </c>
      <c r="AD89" s="45">
        <f t="shared" si="58"/>
        <v>4</v>
      </c>
      <c r="AE89" s="32">
        <f t="shared" si="59"/>
        <v>-0.25</v>
      </c>
      <c r="AF89" s="45">
        <v>4</v>
      </c>
      <c r="AG89" s="45">
        <v>5</v>
      </c>
      <c r="AH89" s="45">
        <v>1</v>
      </c>
      <c r="AI89" s="45">
        <f t="shared" si="77"/>
        <v>9</v>
      </c>
      <c r="AJ89" s="32">
        <f t="shared" si="60"/>
        <v>0.5</v>
      </c>
      <c r="AK89" s="32">
        <f t="shared" si="61"/>
        <v>0.25</v>
      </c>
      <c r="AL89" s="32">
        <f t="shared" si="62"/>
        <v>5.25</v>
      </c>
      <c r="AM89" s="80">
        <f t="shared" si="63"/>
        <v>12.25</v>
      </c>
      <c r="AN89" s="85">
        <v>3</v>
      </c>
      <c r="AO89" s="85">
        <v>6</v>
      </c>
      <c r="AP89" s="85">
        <v>0</v>
      </c>
      <c r="AQ89" s="85">
        <f t="shared" si="68"/>
        <v>9</v>
      </c>
      <c r="AR89" s="85">
        <f t="shared" si="69"/>
        <v>-1.5</v>
      </c>
      <c r="AS89" s="85">
        <v>4</v>
      </c>
      <c r="AT89" s="85">
        <v>3</v>
      </c>
      <c r="AU89" s="85">
        <v>0</v>
      </c>
      <c r="AV89" s="85">
        <f t="shared" si="70"/>
        <v>7</v>
      </c>
      <c r="AW89" s="85">
        <f t="shared" si="64"/>
        <v>2.5</v>
      </c>
      <c r="AX89" s="85">
        <v>5</v>
      </c>
      <c r="AY89" s="85">
        <v>2</v>
      </c>
      <c r="AZ89" s="85">
        <v>0</v>
      </c>
      <c r="BA89" s="85">
        <f t="shared" si="71"/>
        <v>7</v>
      </c>
      <c r="BB89" s="85">
        <f t="shared" si="72"/>
        <v>4</v>
      </c>
      <c r="BC89" s="85">
        <v>4</v>
      </c>
      <c r="BD89" s="85">
        <v>3</v>
      </c>
      <c r="BE89" s="85">
        <f t="shared" si="73"/>
        <v>7</v>
      </c>
      <c r="BF89" s="85">
        <f t="shared" si="65"/>
        <v>2</v>
      </c>
      <c r="BG89" s="85">
        <v>1</v>
      </c>
      <c r="BH89" s="85">
        <v>9</v>
      </c>
      <c r="BI89" s="85">
        <f t="shared" si="74"/>
        <v>10</v>
      </c>
      <c r="BJ89" s="85">
        <f t="shared" si="66"/>
        <v>1</v>
      </c>
      <c r="BK89" s="85">
        <v>7</v>
      </c>
      <c r="BL89" s="85">
        <v>6</v>
      </c>
      <c r="BM89" s="85">
        <f t="shared" si="75"/>
        <v>13</v>
      </c>
      <c r="BN89" s="85">
        <f t="shared" si="67"/>
        <v>0.5</v>
      </c>
      <c r="BO89" s="85">
        <f t="shared" si="76"/>
        <v>8.5</v>
      </c>
      <c r="BP89" s="85"/>
      <c r="BQ89" s="85"/>
    </row>
    <row r="90" spans="1:69" ht="13.5" customHeight="1" x14ac:dyDescent="0.25">
      <c r="A90" s="37">
        <v>88</v>
      </c>
      <c r="B90" s="54" t="s">
        <v>222</v>
      </c>
      <c r="C90" s="11" t="s">
        <v>223</v>
      </c>
      <c r="D90" s="69">
        <v>23</v>
      </c>
      <c r="E90" s="12">
        <v>4</v>
      </c>
      <c r="F90" s="12">
        <v>1</v>
      </c>
      <c r="G90" s="12">
        <v>0</v>
      </c>
      <c r="H90" s="12">
        <f t="shared" si="49"/>
        <v>5</v>
      </c>
      <c r="I90" s="12">
        <f t="shared" si="50"/>
        <v>1.75</v>
      </c>
      <c r="J90" s="13">
        <v>4</v>
      </c>
      <c r="K90" s="13">
        <v>1</v>
      </c>
      <c r="L90" s="12">
        <v>0</v>
      </c>
      <c r="M90" s="12">
        <f t="shared" si="51"/>
        <v>5</v>
      </c>
      <c r="N90" s="12">
        <f t="shared" si="48"/>
        <v>1.75</v>
      </c>
      <c r="O90" s="12">
        <v>2</v>
      </c>
      <c r="P90" s="12">
        <v>1</v>
      </c>
      <c r="Q90" s="12">
        <v>1</v>
      </c>
      <c r="R90" s="12">
        <f t="shared" si="52"/>
        <v>3</v>
      </c>
      <c r="S90" s="12">
        <f t="shared" si="53"/>
        <v>0.5</v>
      </c>
      <c r="T90" s="12">
        <v>2</v>
      </c>
      <c r="U90" s="12">
        <v>3</v>
      </c>
      <c r="V90" s="12">
        <v>1</v>
      </c>
      <c r="W90" s="12">
        <f t="shared" si="54"/>
        <v>5</v>
      </c>
      <c r="X90" s="12">
        <f t="shared" si="55"/>
        <v>0</v>
      </c>
      <c r="Y90" s="12">
        <f t="shared" si="56"/>
        <v>4</v>
      </c>
      <c r="Z90" s="12">
        <f t="shared" si="57"/>
        <v>7</v>
      </c>
      <c r="AA90" s="45">
        <v>0</v>
      </c>
      <c r="AB90" s="45">
        <v>5</v>
      </c>
      <c r="AC90" s="45">
        <v>5</v>
      </c>
      <c r="AD90" s="45">
        <f t="shared" si="58"/>
        <v>5</v>
      </c>
      <c r="AE90" s="32">
        <f t="shared" si="59"/>
        <v>-2.5</v>
      </c>
      <c r="AF90" s="45">
        <v>1</v>
      </c>
      <c r="AG90" s="45">
        <v>5</v>
      </c>
      <c r="AH90" s="45">
        <v>4</v>
      </c>
      <c r="AI90" s="45">
        <f t="shared" si="77"/>
        <v>6</v>
      </c>
      <c r="AJ90" s="32">
        <f t="shared" si="60"/>
        <v>-1.75</v>
      </c>
      <c r="AK90" s="32">
        <f t="shared" si="61"/>
        <v>-4.25</v>
      </c>
      <c r="AL90" s="32">
        <f t="shared" si="62"/>
        <v>0.75</v>
      </c>
      <c r="AM90" s="80">
        <f t="shared" si="63"/>
        <v>7.75</v>
      </c>
      <c r="AN90" s="85">
        <v>8</v>
      </c>
      <c r="AO90" s="85">
        <v>1</v>
      </c>
      <c r="AP90" s="85">
        <v>0</v>
      </c>
      <c r="AQ90" s="85">
        <f t="shared" si="68"/>
        <v>9</v>
      </c>
      <c r="AR90" s="85">
        <f t="shared" si="69"/>
        <v>3.5</v>
      </c>
      <c r="AS90" s="85">
        <v>4</v>
      </c>
      <c r="AT90" s="85">
        <v>3</v>
      </c>
      <c r="AU90" s="85">
        <v>0</v>
      </c>
      <c r="AV90" s="85">
        <f t="shared" si="70"/>
        <v>7</v>
      </c>
      <c r="AW90" s="85">
        <f t="shared" si="64"/>
        <v>2.5</v>
      </c>
      <c r="AX90" s="85">
        <v>4</v>
      </c>
      <c r="AY90" s="85">
        <v>3</v>
      </c>
      <c r="AZ90" s="85">
        <v>0</v>
      </c>
      <c r="BA90" s="85">
        <f t="shared" si="71"/>
        <v>7</v>
      </c>
      <c r="BB90" s="85">
        <f t="shared" si="72"/>
        <v>2.5</v>
      </c>
      <c r="BC90" s="85">
        <v>1</v>
      </c>
      <c r="BD90" s="85">
        <v>6</v>
      </c>
      <c r="BE90" s="85">
        <f t="shared" si="73"/>
        <v>7</v>
      </c>
      <c r="BF90" s="85">
        <f t="shared" si="65"/>
        <v>0.5</v>
      </c>
      <c r="BG90" s="85">
        <v>0</v>
      </c>
      <c r="BH90" s="85">
        <v>5</v>
      </c>
      <c r="BI90" s="85">
        <f t="shared" si="74"/>
        <v>5</v>
      </c>
      <c r="BJ90" s="85">
        <f t="shared" si="66"/>
        <v>0</v>
      </c>
      <c r="BK90" s="85">
        <v>5</v>
      </c>
      <c r="BL90" s="85">
        <v>6</v>
      </c>
      <c r="BM90" s="85">
        <f t="shared" si="75"/>
        <v>11</v>
      </c>
      <c r="BN90" s="85">
        <f t="shared" si="67"/>
        <v>-0.5</v>
      </c>
      <c r="BO90" s="85">
        <f t="shared" si="76"/>
        <v>8.5</v>
      </c>
      <c r="BP90" s="85"/>
      <c r="BQ90" s="85"/>
    </row>
    <row r="91" spans="1:69" ht="13.5" customHeight="1" x14ac:dyDescent="0.25">
      <c r="A91" s="37">
        <v>89</v>
      </c>
      <c r="B91" s="54" t="s">
        <v>224</v>
      </c>
      <c r="C91" s="11" t="s">
        <v>225</v>
      </c>
      <c r="D91" s="69">
        <v>23</v>
      </c>
      <c r="E91" s="12">
        <v>3</v>
      </c>
      <c r="F91" s="12">
        <v>1</v>
      </c>
      <c r="G91" s="12">
        <v>1</v>
      </c>
      <c r="H91" s="12">
        <f t="shared" si="49"/>
        <v>4</v>
      </c>
      <c r="I91" s="12">
        <f t="shared" si="50"/>
        <v>1</v>
      </c>
      <c r="J91" s="13">
        <v>2</v>
      </c>
      <c r="K91" s="13">
        <v>3</v>
      </c>
      <c r="L91" s="12">
        <v>0</v>
      </c>
      <c r="M91" s="12">
        <f t="shared" si="51"/>
        <v>5</v>
      </c>
      <c r="N91" s="12">
        <f t="shared" si="48"/>
        <v>0.25</v>
      </c>
      <c r="O91" s="12">
        <v>2</v>
      </c>
      <c r="P91" s="12">
        <v>1</v>
      </c>
      <c r="Q91" s="12">
        <v>1</v>
      </c>
      <c r="R91" s="12">
        <f t="shared" si="52"/>
        <v>3</v>
      </c>
      <c r="S91" s="12">
        <f t="shared" si="53"/>
        <v>0.5</v>
      </c>
      <c r="T91" s="12">
        <v>0</v>
      </c>
      <c r="U91" s="12">
        <v>4</v>
      </c>
      <c r="V91" s="12">
        <v>2</v>
      </c>
      <c r="W91" s="12">
        <f t="shared" si="54"/>
        <v>4</v>
      </c>
      <c r="X91" s="12">
        <f t="shared" si="55"/>
        <v>-1.5</v>
      </c>
      <c r="Y91" s="12">
        <f t="shared" si="56"/>
        <v>0.25</v>
      </c>
      <c r="Z91" s="12">
        <f t="shared" si="57"/>
        <v>3.25</v>
      </c>
      <c r="AA91" s="45">
        <v>3</v>
      </c>
      <c r="AB91" s="45">
        <v>3</v>
      </c>
      <c r="AC91" s="45">
        <v>4</v>
      </c>
      <c r="AD91" s="45">
        <f t="shared" si="58"/>
        <v>6</v>
      </c>
      <c r="AE91" s="32">
        <f t="shared" si="59"/>
        <v>-0.25</v>
      </c>
      <c r="AF91" s="45">
        <v>0</v>
      </c>
      <c r="AG91" s="45">
        <v>0</v>
      </c>
      <c r="AH91" s="45">
        <v>10</v>
      </c>
      <c r="AI91" s="45">
        <f t="shared" si="77"/>
        <v>0</v>
      </c>
      <c r="AJ91" s="32">
        <f t="shared" si="60"/>
        <v>-2.5</v>
      </c>
      <c r="AK91" s="32">
        <f t="shared" si="61"/>
        <v>-2.75</v>
      </c>
      <c r="AL91" s="32">
        <f t="shared" si="62"/>
        <v>2.25</v>
      </c>
      <c r="AM91" s="80">
        <f t="shared" si="63"/>
        <v>5.5</v>
      </c>
      <c r="AN91" s="85">
        <v>3</v>
      </c>
      <c r="AO91" s="85">
        <v>0</v>
      </c>
      <c r="AP91" s="85">
        <v>6</v>
      </c>
      <c r="AQ91" s="85">
        <f t="shared" si="68"/>
        <v>3</v>
      </c>
      <c r="AR91" s="85">
        <f t="shared" si="69"/>
        <v>-1.5</v>
      </c>
      <c r="AS91" s="85">
        <v>2</v>
      </c>
      <c r="AT91" s="85">
        <v>5</v>
      </c>
      <c r="AU91" s="85">
        <v>0</v>
      </c>
      <c r="AV91" s="85">
        <f t="shared" si="70"/>
        <v>7</v>
      </c>
      <c r="AW91" s="85">
        <f t="shared" si="64"/>
        <v>-0.5</v>
      </c>
      <c r="AX91" s="85">
        <v>4</v>
      </c>
      <c r="AY91" s="85">
        <v>3</v>
      </c>
      <c r="AZ91" s="85">
        <v>0</v>
      </c>
      <c r="BA91" s="85">
        <f t="shared" si="71"/>
        <v>7</v>
      </c>
      <c r="BB91" s="85">
        <f t="shared" si="72"/>
        <v>2.5</v>
      </c>
      <c r="BC91" s="85">
        <v>2</v>
      </c>
      <c r="BD91" s="85">
        <v>5</v>
      </c>
      <c r="BE91" s="85">
        <f t="shared" si="73"/>
        <v>7</v>
      </c>
      <c r="BF91" s="85">
        <f t="shared" si="65"/>
        <v>1</v>
      </c>
      <c r="BG91" s="85">
        <v>0</v>
      </c>
      <c r="BH91" s="85">
        <v>4</v>
      </c>
      <c r="BI91" s="85">
        <f t="shared" si="74"/>
        <v>4</v>
      </c>
      <c r="BJ91" s="85">
        <f t="shared" si="66"/>
        <v>0</v>
      </c>
      <c r="BK91" s="85">
        <v>7</v>
      </c>
      <c r="BL91" s="85">
        <v>6</v>
      </c>
      <c r="BM91" s="85">
        <f t="shared" si="75"/>
        <v>13</v>
      </c>
      <c r="BN91" s="85">
        <f t="shared" si="67"/>
        <v>0.5</v>
      </c>
      <c r="BO91" s="85">
        <f t="shared" si="76"/>
        <v>2</v>
      </c>
      <c r="BP91" s="85"/>
      <c r="BQ91" s="85"/>
    </row>
    <row r="92" spans="1:69" ht="13.5" customHeight="1" x14ac:dyDescent="0.25">
      <c r="A92" s="37">
        <v>90</v>
      </c>
      <c r="B92" s="54" t="s">
        <v>226</v>
      </c>
      <c r="C92" s="11" t="s">
        <v>227</v>
      </c>
      <c r="D92" s="69">
        <v>23</v>
      </c>
      <c r="E92" s="12">
        <v>2</v>
      </c>
      <c r="F92" s="12">
        <v>3</v>
      </c>
      <c r="G92" s="12">
        <v>0</v>
      </c>
      <c r="H92" s="12">
        <f t="shared" si="49"/>
        <v>5</v>
      </c>
      <c r="I92" s="12">
        <f t="shared" si="50"/>
        <v>0.25</v>
      </c>
      <c r="J92" s="13">
        <v>4</v>
      </c>
      <c r="K92" s="13">
        <v>1</v>
      </c>
      <c r="L92" s="12">
        <v>0</v>
      </c>
      <c r="M92" s="12">
        <f t="shared" si="51"/>
        <v>5</v>
      </c>
      <c r="N92" s="12">
        <f t="shared" si="48"/>
        <v>1.75</v>
      </c>
      <c r="O92" s="12">
        <v>2</v>
      </c>
      <c r="P92" s="12">
        <v>0</v>
      </c>
      <c r="Q92" s="12">
        <v>2</v>
      </c>
      <c r="R92" s="12">
        <f t="shared" si="52"/>
        <v>2</v>
      </c>
      <c r="S92" s="12">
        <f t="shared" si="53"/>
        <v>0.5</v>
      </c>
      <c r="T92" s="12">
        <v>0</v>
      </c>
      <c r="U92" s="12">
        <v>0</v>
      </c>
      <c r="V92" s="12">
        <v>6</v>
      </c>
      <c r="W92" s="12">
        <f t="shared" si="54"/>
        <v>0</v>
      </c>
      <c r="X92" s="12">
        <f t="shared" si="55"/>
        <v>-1.5</v>
      </c>
      <c r="Y92" s="12">
        <f t="shared" si="56"/>
        <v>1</v>
      </c>
      <c r="Z92" s="12">
        <f t="shared" si="57"/>
        <v>4</v>
      </c>
      <c r="AA92" s="45">
        <v>2</v>
      </c>
      <c r="AB92" s="45">
        <v>3</v>
      </c>
      <c r="AC92" s="45">
        <v>5</v>
      </c>
      <c r="AD92" s="45">
        <f t="shared" si="58"/>
        <v>5</v>
      </c>
      <c r="AE92" s="32">
        <f t="shared" si="59"/>
        <v>-1</v>
      </c>
      <c r="AF92" s="45">
        <v>1</v>
      </c>
      <c r="AG92" s="45">
        <v>1</v>
      </c>
      <c r="AH92" s="45">
        <v>8</v>
      </c>
      <c r="AI92" s="45">
        <f t="shared" si="77"/>
        <v>2</v>
      </c>
      <c r="AJ92" s="32">
        <f t="shared" si="60"/>
        <v>-1.75</v>
      </c>
      <c r="AK92" s="32">
        <f t="shared" si="61"/>
        <v>-2.75</v>
      </c>
      <c r="AL92" s="32">
        <f t="shared" si="62"/>
        <v>2.25</v>
      </c>
      <c r="AM92" s="80">
        <f t="shared" si="63"/>
        <v>6.25</v>
      </c>
      <c r="AN92" s="85">
        <v>4</v>
      </c>
      <c r="AO92" s="85">
        <v>3</v>
      </c>
      <c r="AP92" s="85">
        <v>1</v>
      </c>
      <c r="AQ92" s="85">
        <f t="shared" si="68"/>
        <v>7</v>
      </c>
      <c r="AR92" s="85">
        <f t="shared" si="69"/>
        <v>0</v>
      </c>
      <c r="AS92" s="85">
        <v>1</v>
      </c>
      <c r="AT92" s="85">
        <v>5</v>
      </c>
      <c r="AU92" s="85">
        <v>1</v>
      </c>
      <c r="AV92" s="85">
        <f t="shared" si="70"/>
        <v>6</v>
      </c>
      <c r="AW92" s="85">
        <f t="shared" si="64"/>
        <v>-2</v>
      </c>
      <c r="AX92" s="85">
        <v>5</v>
      </c>
      <c r="AY92" s="85">
        <v>2</v>
      </c>
      <c r="AZ92" s="85">
        <v>0</v>
      </c>
      <c r="BA92" s="85">
        <f t="shared" si="71"/>
        <v>7</v>
      </c>
      <c r="BB92" s="85">
        <f t="shared" si="72"/>
        <v>4</v>
      </c>
      <c r="BC92" s="85">
        <v>5</v>
      </c>
      <c r="BD92" s="85">
        <v>2</v>
      </c>
      <c r="BE92" s="85">
        <f t="shared" si="73"/>
        <v>7</v>
      </c>
      <c r="BF92" s="85">
        <f t="shared" si="65"/>
        <v>2.5</v>
      </c>
      <c r="BG92" s="85">
        <v>0</v>
      </c>
      <c r="BH92" s="85">
        <v>0</v>
      </c>
      <c r="BI92" s="85">
        <f t="shared" si="74"/>
        <v>0</v>
      </c>
      <c r="BJ92" s="85">
        <f t="shared" si="66"/>
        <v>0</v>
      </c>
      <c r="BK92" s="85">
        <v>5</v>
      </c>
      <c r="BL92" s="85">
        <v>8</v>
      </c>
      <c r="BM92" s="85">
        <f t="shared" si="75"/>
        <v>13</v>
      </c>
      <c r="BN92" s="85">
        <f t="shared" si="67"/>
        <v>-1.5</v>
      </c>
      <c r="BO92" s="85">
        <f t="shared" si="76"/>
        <v>3</v>
      </c>
      <c r="BP92" s="85"/>
      <c r="BQ92" s="85"/>
    </row>
    <row r="93" spans="1:69" ht="13.5" customHeight="1" x14ac:dyDescent="0.25">
      <c r="A93" s="37">
        <v>91</v>
      </c>
      <c r="B93" s="57" t="s">
        <v>228</v>
      </c>
      <c r="C93" s="15" t="s">
        <v>229</v>
      </c>
      <c r="D93" s="50">
        <v>24</v>
      </c>
      <c r="E93" s="12">
        <v>3</v>
      </c>
      <c r="F93" s="12">
        <v>1</v>
      </c>
      <c r="G93" s="12">
        <v>1</v>
      </c>
      <c r="H93" s="12">
        <f t="shared" si="49"/>
        <v>4</v>
      </c>
      <c r="I93" s="12">
        <f t="shared" si="50"/>
        <v>1</v>
      </c>
      <c r="J93" s="13">
        <v>4</v>
      </c>
      <c r="K93" s="13">
        <v>1</v>
      </c>
      <c r="L93" s="12">
        <v>0</v>
      </c>
      <c r="M93" s="12">
        <f t="shared" si="51"/>
        <v>5</v>
      </c>
      <c r="N93" s="12">
        <f t="shared" si="48"/>
        <v>1.75</v>
      </c>
      <c r="O93" s="12">
        <v>3</v>
      </c>
      <c r="P93" s="12">
        <v>1</v>
      </c>
      <c r="Q93" s="12">
        <v>0</v>
      </c>
      <c r="R93" s="12">
        <f t="shared" si="52"/>
        <v>4</v>
      </c>
      <c r="S93" s="12">
        <f t="shared" si="53"/>
        <v>1.25</v>
      </c>
      <c r="T93" s="12">
        <v>3</v>
      </c>
      <c r="U93" s="12">
        <v>2</v>
      </c>
      <c r="V93" s="12">
        <v>1</v>
      </c>
      <c r="W93" s="12">
        <f t="shared" si="54"/>
        <v>5</v>
      </c>
      <c r="X93" s="12">
        <f t="shared" si="55"/>
        <v>0.75</v>
      </c>
      <c r="Y93" s="12">
        <f t="shared" si="56"/>
        <v>4.75</v>
      </c>
      <c r="Z93" s="12">
        <f t="shared" si="57"/>
        <v>7.75</v>
      </c>
      <c r="AA93" s="45">
        <v>3</v>
      </c>
      <c r="AB93" s="45">
        <v>4</v>
      </c>
      <c r="AC93" s="45">
        <v>3</v>
      </c>
      <c r="AD93" s="45">
        <f t="shared" si="58"/>
        <v>7</v>
      </c>
      <c r="AE93" s="32">
        <f t="shared" si="59"/>
        <v>-0.25</v>
      </c>
      <c r="AF93" s="45">
        <v>0</v>
      </c>
      <c r="AG93" s="45">
        <v>2</v>
      </c>
      <c r="AH93" s="45">
        <v>8</v>
      </c>
      <c r="AI93" s="45">
        <f t="shared" si="77"/>
        <v>2</v>
      </c>
      <c r="AJ93" s="32">
        <f t="shared" si="60"/>
        <v>-2.5</v>
      </c>
      <c r="AK93" s="32">
        <f t="shared" si="61"/>
        <v>-2.75</v>
      </c>
      <c r="AL93" s="32">
        <f t="shared" si="62"/>
        <v>2.25</v>
      </c>
      <c r="AM93" s="80">
        <f t="shared" si="63"/>
        <v>10</v>
      </c>
      <c r="AN93" s="85">
        <v>7</v>
      </c>
      <c r="AO93" s="85">
        <v>2</v>
      </c>
      <c r="AP93" s="85">
        <v>0</v>
      </c>
      <c r="AQ93" s="85">
        <f t="shared" si="68"/>
        <v>9</v>
      </c>
      <c r="AR93" s="85">
        <f t="shared" si="69"/>
        <v>2.5</v>
      </c>
      <c r="AS93" s="85">
        <v>4</v>
      </c>
      <c r="AT93" s="85">
        <v>1</v>
      </c>
      <c r="AU93" s="85">
        <v>2</v>
      </c>
      <c r="AV93" s="85">
        <f t="shared" si="70"/>
        <v>5</v>
      </c>
      <c r="AW93" s="85">
        <f t="shared" si="64"/>
        <v>2.5</v>
      </c>
      <c r="AX93" s="85">
        <v>4</v>
      </c>
      <c r="AY93" s="85">
        <v>3</v>
      </c>
      <c r="AZ93" s="85">
        <v>0</v>
      </c>
      <c r="BA93" s="85">
        <f t="shared" si="71"/>
        <v>7</v>
      </c>
      <c r="BB93" s="85">
        <f t="shared" si="72"/>
        <v>2.5</v>
      </c>
      <c r="BC93" s="85">
        <v>1</v>
      </c>
      <c r="BD93" s="85">
        <v>6</v>
      </c>
      <c r="BE93" s="85">
        <f t="shared" si="73"/>
        <v>7</v>
      </c>
      <c r="BF93" s="85">
        <f t="shared" si="65"/>
        <v>0.5</v>
      </c>
      <c r="BG93" s="85">
        <v>0</v>
      </c>
      <c r="BH93" s="85">
        <v>4</v>
      </c>
      <c r="BI93" s="85">
        <f t="shared" si="74"/>
        <v>4</v>
      </c>
      <c r="BJ93" s="85">
        <f t="shared" si="66"/>
        <v>0</v>
      </c>
      <c r="BK93" s="85">
        <v>2</v>
      </c>
      <c r="BL93" s="85">
        <v>2</v>
      </c>
      <c r="BM93" s="85">
        <f t="shared" si="75"/>
        <v>4</v>
      </c>
      <c r="BN93" s="85">
        <f t="shared" si="67"/>
        <v>0</v>
      </c>
      <c r="BO93" s="85">
        <f t="shared" si="76"/>
        <v>8</v>
      </c>
      <c r="BP93" s="85"/>
      <c r="BQ93" s="85"/>
    </row>
    <row r="94" spans="1:69" ht="13.5" customHeight="1" x14ac:dyDescent="0.25">
      <c r="A94" s="37">
        <v>92</v>
      </c>
      <c r="B94" s="57" t="s">
        <v>230</v>
      </c>
      <c r="C94" s="15" t="s">
        <v>231</v>
      </c>
      <c r="D94" s="50">
        <v>24</v>
      </c>
      <c r="E94" s="12">
        <v>3</v>
      </c>
      <c r="F94" s="12">
        <v>2</v>
      </c>
      <c r="G94" s="12">
        <v>0</v>
      </c>
      <c r="H94" s="12">
        <f t="shared" si="49"/>
        <v>5</v>
      </c>
      <c r="I94" s="12">
        <f t="shared" si="50"/>
        <v>1</v>
      </c>
      <c r="J94" s="13">
        <v>4</v>
      </c>
      <c r="K94" s="13">
        <v>1</v>
      </c>
      <c r="L94" s="12">
        <v>0</v>
      </c>
      <c r="M94" s="12">
        <f t="shared" si="51"/>
        <v>5</v>
      </c>
      <c r="N94" s="12">
        <f t="shared" ref="N94:N125" si="78">(J94*0.5)-(K94*0.25)-L94*0.25</f>
        <v>1.75</v>
      </c>
      <c r="O94" s="12">
        <v>4</v>
      </c>
      <c r="P94" s="12">
        <v>0</v>
      </c>
      <c r="Q94" s="12">
        <v>0</v>
      </c>
      <c r="R94" s="12">
        <f t="shared" si="52"/>
        <v>4</v>
      </c>
      <c r="S94" s="12">
        <f t="shared" si="53"/>
        <v>2</v>
      </c>
      <c r="T94" s="12">
        <v>1</v>
      </c>
      <c r="U94" s="12">
        <v>2</v>
      </c>
      <c r="V94" s="12">
        <v>3</v>
      </c>
      <c r="W94" s="12">
        <f t="shared" si="54"/>
        <v>3</v>
      </c>
      <c r="X94" s="12">
        <f t="shared" si="55"/>
        <v>-0.75</v>
      </c>
      <c r="Y94" s="12">
        <f t="shared" si="56"/>
        <v>4</v>
      </c>
      <c r="Z94" s="12">
        <f t="shared" si="57"/>
        <v>7</v>
      </c>
      <c r="AA94" s="45">
        <v>1</v>
      </c>
      <c r="AB94" s="45">
        <v>0</v>
      </c>
      <c r="AC94" s="45">
        <v>9</v>
      </c>
      <c r="AD94" s="45">
        <f t="shared" si="58"/>
        <v>1</v>
      </c>
      <c r="AE94" s="32">
        <f t="shared" si="59"/>
        <v>-1.75</v>
      </c>
      <c r="AF94" s="45">
        <v>6</v>
      </c>
      <c r="AG94" s="45">
        <v>4</v>
      </c>
      <c r="AH94" s="45">
        <v>0</v>
      </c>
      <c r="AI94" s="45">
        <f t="shared" si="77"/>
        <v>10</v>
      </c>
      <c r="AJ94" s="32">
        <f t="shared" si="60"/>
        <v>2</v>
      </c>
      <c r="AK94" s="32">
        <f t="shared" si="61"/>
        <v>0.25</v>
      </c>
      <c r="AL94" s="32">
        <f t="shared" si="62"/>
        <v>5.25</v>
      </c>
      <c r="AM94" s="80">
        <f t="shared" si="63"/>
        <v>12.25</v>
      </c>
      <c r="AN94" s="85">
        <v>5</v>
      </c>
      <c r="AO94" s="85">
        <v>4</v>
      </c>
      <c r="AP94" s="85">
        <v>0</v>
      </c>
      <c r="AQ94" s="85">
        <f t="shared" si="68"/>
        <v>9</v>
      </c>
      <c r="AR94" s="85">
        <f t="shared" si="69"/>
        <v>0.5</v>
      </c>
      <c r="AS94" s="85">
        <v>3</v>
      </c>
      <c r="AT94" s="85">
        <v>4</v>
      </c>
      <c r="AU94" s="85">
        <v>0</v>
      </c>
      <c r="AV94" s="85">
        <f t="shared" si="70"/>
        <v>7</v>
      </c>
      <c r="AW94" s="85">
        <f t="shared" si="64"/>
        <v>1</v>
      </c>
      <c r="AX94" s="85">
        <v>2</v>
      </c>
      <c r="AY94" s="85">
        <v>5</v>
      </c>
      <c r="AZ94" s="85">
        <v>0</v>
      </c>
      <c r="BA94" s="85">
        <f t="shared" si="71"/>
        <v>7</v>
      </c>
      <c r="BB94" s="85">
        <f t="shared" si="72"/>
        <v>-0.5</v>
      </c>
      <c r="BC94" s="85">
        <v>0</v>
      </c>
      <c r="BD94" s="85">
        <v>7</v>
      </c>
      <c r="BE94" s="85">
        <f t="shared" si="73"/>
        <v>7</v>
      </c>
      <c r="BF94" s="85">
        <f t="shared" si="65"/>
        <v>0</v>
      </c>
      <c r="BG94" s="85">
        <v>0</v>
      </c>
      <c r="BH94" s="85">
        <v>4</v>
      </c>
      <c r="BI94" s="85">
        <f t="shared" si="74"/>
        <v>4</v>
      </c>
      <c r="BJ94" s="85">
        <f t="shared" si="66"/>
        <v>0</v>
      </c>
      <c r="BK94" s="85">
        <v>0</v>
      </c>
      <c r="BL94" s="85">
        <v>10</v>
      </c>
      <c r="BM94" s="85">
        <f t="shared" si="75"/>
        <v>10</v>
      </c>
      <c r="BN94" s="85">
        <f t="shared" si="67"/>
        <v>-5</v>
      </c>
      <c r="BO94" s="85">
        <f t="shared" si="76"/>
        <v>-4</v>
      </c>
      <c r="BP94" s="85"/>
      <c r="BQ94" s="85"/>
    </row>
    <row r="95" spans="1:69" ht="13.5" customHeight="1" x14ac:dyDescent="0.25">
      <c r="A95" s="37">
        <v>93</v>
      </c>
      <c r="B95" s="57" t="s">
        <v>232</v>
      </c>
      <c r="C95" s="15" t="s">
        <v>233</v>
      </c>
      <c r="D95" s="50">
        <v>24</v>
      </c>
      <c r="E95" s="12">
        <v>3</v>
      </c>
      <c r="F95" s="12">
        <v>2</v>
      </c>
      <c r="G95" s="12">
        <v>0</v>
      </c>
      <c r="H95" s="12">
        <f t="shared" si="49"/>
        <v>5</v>
      </c>
      <c r="I95" s="12">
        <f t="shared" si="50"/>
        <v>1</v>
      </c>
      <c r="J95" s="13">
        <v>4</v>
      </c>
      <c r="K95" s="13">
        <v>1</v>
      </c>
      <c r="L95" s="12">
        <v>0</v>
      </c>
      <c r="M95" s="12">
        <f t="shared" si="51"/>
        <v>5</v>
      </c>
      <c r="N95" s="12">
        <f t="shared" si="78"/>
        <v>1.75</v>
      </c>
      <c r="O95" s="12">
        <v>3</v>
      </c>
      <c r="P95" s="12">
        <v>1</v>
      </c>
      <c r="Q95" s="12">
        <v>0</v>
      </c>
      <c r="R95" s="12">
        <f t="shared" si="52"/>
        <v>4</v>
      </c>
      <c r="S95" s="12">
        <f t="shared" si="53"/>
        <v>1.25</v>
      </c>
      <c r="T95" s="12">
        <v>3</v>
      </c>
      <c r="U95" s="12">
        <v>3</v>
      </c>
      <c r="V95" s="12">
        <v>0</v>
      </c>
      <c r="W95" s="12">
        <f t="shared" si="54"/>
        <v>6</v>
      </c>
      <c r="X95" s="12">
        <f t="shared" si="55"/>
        <v>0.75</v>
      </c>
      <c r="Y95" s="12">
        <f t="shared" si="56"/>
        <v>4.75</v>
      </c>
      <c r="Z95" s="12">
        <f t="shared" si="57"/>
        <v>7.75</v>
      </c>
      <c r="AA95" s="45">
        <v>2</v>
      </c>
      <c r="AB95" s="45">
        <v>3</v>
      </c>
      <c r="AC95" s="45">
        <v>5</v>
      </c>
      <c r="AD95" s="45">
        <f t="shared" si="58"/>
        <v>5</v>
      </c>
      <c r="AE95" s="32">
        <f t="shared" si="59"/>
        <v>-1</v>
      </c>
      <c r="AF95" s="45">
        <v>0</v>
      </c>
      <c r="AG95" s="45">
        <v>2</v>
      </c>
      <c r="AH95" s="45">
        <v>8</v>
      </c>
      <c r="AI95" s="45">
        <f t="shared" si="77"/>
        <v>2</v>
      </c>
      <c r="AJ95" s="32">
        <f t="shared" si="60"/>
        <v>-2.5</v>
      </c>
      <c r="AK95" s="32">
        <f t="shared" si="61"/>
        <v>-3.5</v>
      </c>
      <c r="AL95" s="32">
        <f t="shared" si="62"/>
        <v>1.5</v>
      </c>
      <c r="AM95" s="80">
        <f t="shared" si="63"/>
        <v>9.25</v>
      </c>
      <c r="AN95" s="85">
        <v>5</v>
      </c>
      <c r="AO95" s="85">
        <v>4</v>
      </c>
      <c r="AP95" s="85">
        <v>0</v>
      </c>
      <c r="AQ95" s="85">
        <f t="shared" si="68"/>
        <v>9</v>
      </c>
      <c r="AR95" s="85">
        <f t="shared" si="69"/>
        <v>0.5</v>
      </c>
      <c r="AS95" s="85">
        <v>5</v>
      </c>
      <c r="AT95" s="85">
        <v>2</v>
      </c>
      <c r="AU95" s="85">
        <v>0</v>
      </c>
      <c r="AV95" s="85">
        <f t="shared" si="70"/>
        <v>7</v>
      </c>
      <c r="AW95" s="85">
        <f t="shared" si="64"/>
        <v>4</v>
      </c>
      <c r="AX95" s="85">
        <v>3</v>
      </c>
      <c r="AY95" s="85">
        <v>4</v>
      </c>
      <c r="AZ95" s="85">
        <v>0</v>
      </c>
      <c r="BA95" s="85">
        <f t="shared" si="71"/>
        <v>7</v>
      </c>
      <c r="BB95" s="85">
        <f t="shared" si="72"/>
        <v>1</v>
      </c>
      <c r="BC95" s="85">
        <v>3</v>
      </c>
      <c r="BD95" s="85">
        <v>4</v>
      </c>
      <c r="BE95" s="85">
        <f t="shared" si="73"/>
        <v>7</v>
      </c>
      <c r="BF95" s="85">
        <f t="shared" si="65"/>
        <v>1.5</v>
      </c>
      <c r="BG95" s="85">
        <v>0</v>
      </c>
      <c r="BH95" s="85">
        <v>4</v>
      </c>
      <c r="BI95" s="85">
        <f t="shared" si="74"/>
        <v>4</v>
      </c>
      <c r="BJ95" s="85">
        <f t="shared" si="66"/>
        <v>0</v>
      </c>
      <c r="BK95" s="85">
        <v>0</v>
      </c>
      <c r="BL95" s="85">
        <v>3</v>
      </c>
      <c r="BM95" s="85">
        <f t="shared" si="75"/>
        <v>3</v>
      </c>
      <c r="BN95" s="85">
        <f t="shared" si="67"/>
        <v>-1.5</v>
      </c>
      <c r="BO95" s="85">
        <f t="shared" si="76"/>
        <v>5.5</v>
      </c>
      <c r="BP95" s="85"/>
      <c r="BQ95" s="85"/>
    </row>
    <row r="96" spans="1:69" ht="13.5" customHeight="1" x14ac:dyDescent="0.25">
      <c r="A96" s="37">
        <v>94</v>
      </c>
      <c r="B96" s="57" t="s">
        <v>234</v>
      </c>
      <c r="C96" s="15" t="s">
        <v>235</v>
      </c>
      <c r="D96" s="50">
        <v>24</v>
      </c>
      <c r="E96" s="12">
        <v>2</v>
      </c>
      <c r="F96" s="12">
        <v>3</v>
      </c>
      <c r="G96" s="12">
        <v>0</v>
      </c>
      <c r="H96" s="12">
        <f t="shared" si="49"/>
        <v>5</v>
      </c>
      <c r="I96" s="12">
        <f t="shared" si="50"/>
        <v>0.25</v>
      </c>
      <c r="J96" s="12">
        <v>4</v>
      </c>
      <c r="K96" s="12">
        <v>0</v>
      </c>
      <c r="L96" s="12">
        <v>1</v>
      </c>
      <c r="M96" s="12">
        <f t="shared" si="51"/>
        <v>4</v>
      </c>
      <c r="N96" s="12">
        <f t="shared" si="78"/>
        <v>1.75</v>
      </c>
      <c r="O96" s="12">
        <v>4</v>
      </c>
      <c r="P96" s="12">
        <v>0</v>
      </c>
      <c r="Q96" s="12">
        <v>0</v>
      </c>
      <c r="R96" s="12">
        <f t="shared" si="52"/>
        <v>4</v>
      </c>
      <c r="S96" s="12">
        <f t="shared" si="53"/>
        <v>2</v>
      </c>
      <c r="T96" s="12">
        <v>4</v>
      </c>
      <c r="U96" s="12">
        <v>2</v>
      </c>
      <c r="V96" s="12">
        <v>0</v>
      </c>
      <c r="W96" s="12">
        <f t="shared" si="54"/>
        <v>6</v>
      </c>
      <c r="X96" s="12">
        <f t="shared" si="55"/>
        <v>1.5</v>
      </c>
      <c r="Y96" s="12">
        <f t="shared" si="56"/>
        <v>5.5</v>
      </c>
      <c r="Z96" s="12">
        <f t="shared" si="57"/>
        <v>8.5</v>
      </c>
      <c r="AA96" s="45">
        <v>2</v>
      </c>
      <c r="AB96" s="45">
        <v>8</v>
      </c>
      <c r="AC96" s="45">
        <v>0</v>
      </c>
      <c r="AD96" s="45">
        <f t="shared" si="58"/>
        <v>10</v>
      </c>
      <c r="AE96" s="32">
        <f t="shared" si="59"/>
        <v>-1</v>
      </c>
      <c r="AF96" s="45">
        <v>2</v>
      </c>
      <c r="AG96" s="45">
        <v>4</v>
      </c>
      <c r="AH96" s="45">
        <v>4</v>
      </c>
      <c r="AI96" s="45">
        <f t="shared" si="77"/>
        <v>6</v>
      </c>
      <c r="AJ96" s="32">
        <f t="shared" si="60"/>
        <v>-1</v>
      </c>
      <c r="AK96" s="32">
        <f t="shared" si="61"/>
        <v>-2</v>
      </c>
      <c r="AL96" s="32">
        <f t="shared" si="62"/>
        <v>3</v>
      </c>
      <c r="AM96" s="80">
        <f t="shared" si="63"/>
        <v>11.5</v>
      </c>
      <c r="AN96" s="85">
        <v>6</v>
      </c>
      <c r="AO96" s="85">
        <v>3</v>
      </c>
      <c r="AP96" s="85">
        <v>0</v>
      </c>
      <c r="AQ96" s="85">
        <f t="shared" si="68"/>
        <v>9</v>
      </c>
      <c r="AR96" s="85">
        <f t="shared" si="69"/>
        <v>1.5</v>
      </c>
      <c r="AS96" s="85">
        <v>4</v>
      </c>
      <c r="AT96" s="85">
        <v>3</v>
      </c>
      <c r="AU96" s="85">
        <v>0</v>
      </c>
      <c r="AV96" s="85">
        <f t="shared" si="70"/>
        <v>7</v>
      </c>
      <c r="AW96" s="85">
        <f t="shared" si="64"/>
        <v>2.5</v>
      </c>
      <c r="AX96" s="85">
        <v>3</v>
      </c>
      <c r="AY96" s="85">
        <v>4</v>
      </c>
      <c r="AZ96" s="85">
        <v>0</v>
      </c>
      <c r="BA96" s="85">
        <f t="shared" si="71"/>
        <v>7</v>
      </c>
      <c r="BB96" s="85">
        <f t="shared" si="72"/>
        <v>1</v>
      </c>
      <c r="BC96" s="85">
        <v>5</v>
      </c>
      <c r="BD96" s="85">
        <v>2</v>
      </c>
      <c r="BE96" s="85">
        <f t="shared" si="73"/>
        <v>7</v>
      </c>
      <c r="BF96" s="85">
        <f t="shared" si="65"/>
        <v>2.5</v>
      </c>
      <c r="BG96" s="85">
        <v>1</v>
      </c>
      <c r="BH96" s="85">
        <v>9</v>
      </c>
      <c r="BI96" s="85">
        <f t="shared" si="74"/>
        <v>10</v>
      </c>
      <c r="BJ96" s="85">
        <f t="shared" si="66"/>
        <v>1</v>
      </c>
      <c r="BK96" s="85">
        <v>6</v>
      </c>
      <c r="BL96" s="85">
        <v>7</v>
      </c>
      <c r="BM96" s="85">
        <f t="shared" si="75"/>
        <v>13</v>
      </c>
      <c r="BN96" s="85">
        <f t="shared" si="67"/>
        <v>-0.5</v>
      </c>
      <c r="BO96" s="85">
        <f t="shared" si="76"/>
        <v>8</v>
      </c>
      <c r="BP96" s="85"/>
      <c r="BQ96" s="85"/>
    </row>
    <row r="97" spans="1:69" ht="13.5" customHeight="1" x14ac:dyDescent="0.25">
      <c r="A97" s="37">
        <v>95</v>
      </c>
      <c r="B97" s="54" t="s">
        <v>236</v>
      </c>
      <c r="C97" s="11" t="s">
        <v>237</v>
      </c>
      <c r="D97" s="69">
        <v>25</v>
      </c>
      <c r="E97" s="12">
        <v>2</v>
      </c>
      <c r="F97" s="12">
        <v>3</v>
      </c>
      <c r="G97" s="12">
        <v>0</v>
      </c>
      <c r="H97" s="12">
        <f t="shared" si="49"/>
        <v>5</v>
      </c>
      <c r="I97" s="12">
        <f t="shared" si="50"/>
        <v>0.25</v>
      </c>
      <c r="J97" s="13">
        <v>5</v>
      </c>
      <c r="K97" s="13">
        <v>0</v>
      </c>
      <c r="L97" s="12">
        <v>0</v>
      </c>
      <c r="M97" s="12">
        <f t="shared" si="51"/>
        <v>5</v>
      </c>
      <c r="N97" s="12">
        <f t="shared" si="78"/>
        <v>2.5</v>
      </c>
      <c r="O97" s="12">
        <v>3</v>
      </c>
      <c r="P97" s="12">
        <v>0</v>
      </c>
      <c r="Q97" s="12">
        <v>1</v>
      </c>
      <c r="R97" s="12">
        <f t="shared" si="52"/>
        <v>3</v>
      </c>
      <c r="S97" s="12">
        <f t="shared" si="53"/>
        <v>1.25</v>
      </c>
      <c r="T97" s="12">
        <v>0</v>
      </c>
      <c r="U97" s="12">
        <v>6</v>
      </c>
      <c r="V97" s="12">
        <v>0</v>
      </c>
      <c r="W97" s="12">
        <f t="shared" si="54"/>
        <v>6</v>
      </c>
      <c r="X97" s="12">
        <f t="shared" si="55"/>
        <v>-1.5</v>
      </c>
      <c r="Y97" s="12">
        <f t="shared" si="56"/>
        <v>2.5</v>
      </c>
      <c r="Z97" s="12">
        <f t="shared" si="57"/>
        <v>5.5</v>
      </c>
      <c r="AA97" s="45">
        <v>2</v>
      </c>
      <c r="AB97" s="45">
        <v>6</v>
      </c>
      <c r="AC97" s="45">
        <v>2</v>
      </c>
      <c r="AD97" s="45">
        <f t="shared" si="58"/>
        <v>8</v>
      </c>
      <c r="AE97" s="32">
        <f t="shared" si="59"/>
        <v>-1</v>
      </c>
      <c r="AF97" s="45">
        <v>1</v>
      </c>
      <c r="AG97" s="45">
        <v>2</v>
      </c>
      <c r="AH97" s="45">
        <v>7</v>
      </c>
      <c r="AI97" s="45">
        <f t="shared" si="77"/>
        <v>3</v>
      </c>
      <c r="AJ97" s="32">
        <f t="shared" si="60"/>
        <v>-1.75</v>
      </c>
      <c r="AK97" s="32">
        <f t="shared" si="61"/>
        <v>-2.75</v>
      </c>
      <c r="AL97" s="32">
        <f t="shared" si="62"/>
        <v>2.25</v>
      </c>
      <c r="AM97" s="80">
        <f t="shared" si="63"/>
        <v>7.75</v>
      </c>
      <c r="AN97" s="85">
        <v>7</v>
      </c>
      <c r="AO97" s="85">
        <v>2</v>
      </c>
      <c r="AP97" s="85">
        <v>0</v>
      </c>
      <c r="AQ97" s="85">
        <f t="shared" si="68"/>
        <v>9</v>
      </c>
      <c r="AR97" s="85">
        <f t="shared" si="69"/>
        <v>2.5</v>
      </c>
      <c r="AS97" s="85">
        <v>3</v>
      </c>
      <c r="AT97" s="85">
        <v>1</v>
      </c>
      <c r="AU97" s="85">
        <v>3</v>
      </c>
      <c r="AV97" s="85">
        <f t="shared" si="70"/>
        <v>4</v>
      </c>
      <c r="AW97" s="85">
        <f t="shared" si="64"/>
        <v>1</v>
      </c>
      <c r="AX97" s="85">
        <v>0</v>
      </c>
      <c r="AY97" s="85">
        <v>7</v>
      </c>
      <c r="AZ97" s="85">
        <v>0</v>
      </c>
      <c r="BA97" s="85">
        <f t="shared" si="71"/>
        <v>7</v>
      </c>
      <c r="BB97" s="85">
        <f t="shared" si="72"/>
        <v>-3.5</v>
      </c>
      <c r="BC97" s="85">
        <v>0</v>
      </c>
      <c r="BD97" s="85">
        <v>7</v>
      </c>
      <c r="BE97" s="85">
        <f t="shared" si="73"/>
        <v>7</v>
      </c>
      <c r="BF97" s="85">
        <f t="shared" si="65"/>
        <v>0</v>
      </c>
      <c r="BG97" s="85">
        <v>0</v>
      </c>
      <c r="BH97" s="85">
        <v>3</v>
      </c>
      <c r="BI97" s="85">
        <f t="shared" si="74"/>
        <v>3</v>
      </c>
      <c r="BJ97" s="85">
        <f t="shared" si="66"/>
        <v>0</v>
      </c>
      <c r="BK97" s="85">
        <v>4</v>
      </c>
      <c r="BL97" s="85">
        <v>3</v>
      </c>
      <c r="BM97" s="85">
        <f t="shared" si="75"/>
        <v>7</v>
      </c>
      <c r="BN97" s="85">
        <f t="shared" si="67"/>
        <v>0.5</v>
      </c>
      <c r="BO97" s="85">
        <f t="shared" si="76"/>
        <v>0.5</v>
      </c>
      <c r="BP97" s="85"/>
      <c r="BQ97" s="85"/>
    </row>
    <row r="98" spans="1:69" ht="13.5" customHeight="1" x14ac:dyDescent="0.25">
      <c r="A98" s="37">
        <v>96</v>
      </c>
      <c r="B98" s="54" t="s">
        <v>238</v>
      </c>
      <c r="C98" s="11" t="s">
        <v>239</v>
      </c>
      <c r="D98" s="69">
        <v>25</v>
      </c>
      <c r="E98" s="12">
        <v>3</v>
      </c>
      <c r="F98" s="12">
        <v>2</v>
      </c>
      <c r="G98" s="12">
        <v>0</v>
      </c>
      <c r="H98" s="12">
        <f t="shared" ref="H98:H129" si="79">SUM(E98:F98)</f>
        <v>5</v>
      </c>
      <c r="I98" s="12">
        <f t="shared" ref="I98:I129" si="80">(E98*0.5)-(F98*0.25)-G98*0.25</f>
        <v>1</v>
      </c>
      <c r="J98" s="13">
        <v>4</v>
      </c>
      <c r="K98" s="13">
        <v>1</v>
      </c>
      <c r="L98" s="12">
        <v>0</v>
      </c>
      <c r="M98" s="12">
        <f t="shared" ref="M98:M129" si="81">SUM(J98:K98)</f>
        <v>5</v>
      </c>
      <c r="N98" s="12">
        <f t="shared" si="78"/>
        <v>1.75</v>
      </c>
      <c r="O98" s="12">
        <v>3</v>
      </c>
      <c r="P98" s="12">
        <v>1</v>
      </c>
      <c r="Q98" s="12">
        <v>0</v>
      </c>
      <c r="R98" s="12">
        <f t="shared" ref="R98:R129" si="82">SUM(O98:P98)</f>
        <v>4</v>
      </c>
      <c r="S98" s="12">
        <f t="shared" ref="S98:S129" si="83">(O98*0.5)-(P98*0.25)-Q98*0.25</f>
        <v>1.25</v>
      </c>
      <c r="T98" s="12">
        <v>2</v>
      </c>
      <c r="U98" s="12">
        <v>4</v>
      </c>
      <c r="V98" s="12">
        <v>0</v>
      </c>
      <c r="W98" s="12">
        <f t="shared" ref="W98:W129" si="84">SUM(T98:U98)</f>
        <v>6</v>
      </c>
      <c r="X98" s="12">
        <f t="shared" ref="X98:X129" si="85">(T98*0.5)-(U98*0.25)-V98*0.25</f>
        <v>0</v>
      </c>
      <c r="Y98" s="12">
        <f t="shared" ref="Y98:Y129" si="86">SUM(I98,N98,S98,X98)</f>
        <v>4</v>
      </c>
      <c r="Z98" s="12">
        <f t="shared" ref="Z98:Z129" si="87">Y98+3</f>
        <v>7</v>
      </c>
      <c r="AA98" s="45">
        <v>3</v>
      </c>
      <c r="AB98" s="45">
        <v>7</v>
      </c>
      <c r="AC98" s="45">
        <v>0</v>
      </c>
      <c r="AD98" s="45">
        <f t="shared" ref="AD98:AD129" si="88">SUM(AA98:AB98)</f>
        <v>10</v>
      </c>
      <c r="AE98" s="32">
        <f t="shared" ref="AE98:AE129" si="89">(AA98*0.5)-(AB98*0.25)-AC98*0.25</f>
        <v>-0.25</v>
      </c>
      <c r="AF98" s="45">
        <v>0</v>
      </c>
      <c r="AG98" s="45">
        <v>7</v>
      </c>
      <c r="AH98" s="45">
        <v>3</v>
      </c>
      <c r="AI98" s="45">
        <f t="shared" si="77"/>
        <v>7</v>
      </c>
      <c r="AJ98" s="32">
        <f t="shared" ref="AJ98:AJ129" si="90">(AF98*0.5)-(AG98*0.25)-AH98*0.25</f>
        <v>-2.5</v>
      </c>
      <c r="AK98" s="32">
        <f t="shared" ref="AK98:AK129" si="91">+AE98+AJ98</f>
        <v>-2.75</v>
      </c>
      <c r="AL98" s="32">
        <f t="shared" ref="AL98:AL129" si="92">AK98+5</f>
        <v>2.25</v>
      </c>
      <c r="AM98" s="80">
        <f t="shared" ref="AM98:AM129" si="93">AL98+Z98</f>
        <v>9.25</v>
      </c>
      <c r="AN98" s="85">
        <v>6</v>
      </c>
      <c r="AO98" s="85">
        <v>3</v>
      </c>
      <c r="AP98" s="85">
        <v>0</v>
      </c>
      <c r="AQ98" s="85">
        <f t="shared" si="68"/>
        <v>9</v>
      </c>
      <c r="AR98" s="85">
        <f t="shared" si="69"/>
        <v>1.5</v>
      </c>
      <c r="AS98" s="85">
        <v>1</v>
      </c>
      <c r="AT98" s="85">
        <v>2</v>
      </c>
      <c r="AU98" s="85">
        <v>4</v>
      </c>
      <c r="AV98" s="85">
        <f t="shared" si="70"/>
        <v>3</v>
      </c>
      <c r="AW98" s="85">
        <f t="shared" si="64"/>
        <v>-2</v>
      </c>
      <c r="AX98" s="85">
        <v>4</v>
      </c>
      <c r="AY98" s="85">
        <v>3</v>
      </c>
      <c r="AZ98" s="85">
        <v>0</v>
      </c>
      <c r="BA98" s="85">
        <f t="shared" si="71"/>
        <v>7</v>
      </c>
      <c r="BB98" s="85">
        <f t="shared" si="72"/>
        <v>2.5</v>
      </c>
      <c r="BC98" s="85">
        <v>2</v>
      </c>
      <c r="BD98" s="85">
        <v>5</v>
      </c>
      <c r="BE98" s="85">
        <f t="shared" si="73"/>
        <v>7</v>
      </c>
      <c r="BF98" s="85">
        <f t="shared" si="65"/>
        <v>1</v>
      </c>
      <c r="BG98" s="85">
        <v>1</v>
      </c>
      <c r="BH98" s="85">
        <v>7</v>
      </c>
      <c r="BI98" s="85">
        <f t="shared" si="74"/>
        <v>8</v>
      </c>
      <c r="BJ98" s="85">
        <f t="shared" si="66"/>
        <v>1</v>
      </c>
      <c r="BK98" s="85">
        <v>2</v>
      </c>
      <c r="BL98" s="85">
        <v>7</v>
      </c>
      <c r="BM98" s="85">
        <f t="shared" si="75"/>
        <v>9</v>
      </c>
      <c r="BN98" s="85">
        <f t="shared" si="67"/>
        <v>-2.5</v>
      </c>
      <c r="BO98" s="85">
        <f t="shared" si="76"/>
        <v>1.5</v>
      </c>
      <c r="BP98" s="85"/>
      <c r="BQ98" s="85"/>
    </row>
    <row r="99" spans="1:69" ht="13.5" customHeight="1" x14ac:dyDescent="0.25">
      <c r="A99" s="37">
        <v>97</v>
      </c>
      <c r="B99" s="54" t="s">
        <v>240</v>
      </c>
      <c r="C99" s="11" t="s">
        <v>241</v>
      </c>
      <c r="D99" s="69">
        <v>25</v>
      </c>
      <c r="E99" s="12">
        <v>3</v>
      </c>
      <c r="F99" s="12">
        <v>1</v>
      </c>
      <c r="G99" s="12">
        <v>1</v>
      </c>
      <c r="H99" s="12">
        <f t="shared" si="79"/>
        <v>4</v>
      </c>
      <c r="I99" s="12">
        <f t="shared" si="80"/>
        <v>1</v>
      </c>
      <c r="J99" s="13">
        <v>4</v>
      </c>
      <c r="K99" s="13">
        <v>0</v>
      </c>
      <c r="L99" s="12">
        <v>1</v>
      </c>
      <c r="M99" s="12">
        <f t="shared" si="81"/>
        <v>4</v>
      </c>
      <c r="N99" s="12">
        <f t="shared" si="78"/>
        <v>1.75</v>
      </c>
      <c r="O99" s="12">
        <v>3</v>
      </c>
      <c r="P99" s="12">
        <v>1</v>
      </c>
      <c r="Q99" s="12">
        <v>0</v>
      </c>
      <c r="R99" s="12">
        <f t="shared" si="82"/>
        <v>4</v>
      </c>
      <c r="S99" s="12">
        <f t="shared" si="83"/>
        <v>1.25</v>
      </c>
      <c r="T99" s="12">
        <v>1</v>
      </c>
      <c r="U99" s="12">
        <v>2</v>
      </c>
      <c r="V99" s="12">
        <v>3</v>
      </c>
      <c r="W99" s="12">
        <f t="shared" si="84"/>
        <v>3</v>
      </c>
      <c r="X99" s="12">
        <f t="shared" si="85"/>
        <v>-0.75</v>
      </c>
      <c r="Y99" s="12">
        <f t="shared" si="86"/>
        <v>3.25</v>
      </c>
      <c r="Z99" s="12">
        <f t="shared" si="87"/>
        <v>6.25</v>
      </c>
      <c r="AA99" s="45">
        <v>3</v>
      </c>
      <c r="AB99" s="45">
        <v>5</v>
      </c>
      <c r="AC99" s="45">
        <v>2</v>
      </c>
      <c r="AD99" s="45">
        <f t="shared" si="88"/>
        <v>8</v>
      </c>
      <c r="AE99" s="32">
        <f t="shared" si="89"/>
        <v>-0.25</v>
      </c>
      <c r="AF99" s="45">
        <v>0</v>
      </c>
      <c r="AG99" s="45">
        <v>2</v>
      </c>
      <c r="AH99" s="45">
        <v>8</v>
      </c>
      <c r="AI99" s="45">
        <f t="shared" si="77"/>
        <v>2</v>
      </c>
      <c r="AJ99" s="32">
        <f t="shared" si="90"/>
        <v>-2.5</v>
      </c>
      <c r="AK99" s="32">
        <f t="shared" si="91"/>
        <v>-2.75</v>
      </c>
      <c r="AL99" s="32">
        <f t="shared" si="92"/>
        <v>2.25</v>
      </c>
      <c r="AM99" s="80">
        <f t="shared" si="93"/>
        <v>8.5</v>
      </c>
      <c r="AN99" s="85">
        <v>6</v>
      </c>
      <c r="AO99" s="85">
        <v>3</v>
      </c>
      <c r="AP99" s="85">
        <v>0</v>
      </c>
      <c r="AQ99" s="85">
        <f t="shared" si="68"/>
        <v>9</v>
      </c>
      <c r="AR99" s="85">
        <f t="shared" si="69"/>
        <v>1.5</v>
      </c>
      <c r="AS99" s="85">
        <v>3</v>
      </c>
      <c r="AT99" s="85">
        <v>3</v>
      </c>
      <c r="AU99" s="85">
        <v>1</v>
      </c>
      <c r="AV99" s="85">
        <f t="shared" si="70"/>
        <v>6</v>
      </c>
      <c r="AW99" s="85">
        <f t="shared" si="64"/>
        <v>1</v>
      </c>
      <c r="AX99" s="85">
        <v>2</v>
      </c>
      <c r="AY99" s="85">
        <v>5</v>
      </c>
      <c r="AZ99" s="85">
        <v>0</v>
      </c>
      <c r="BA99" s="85">
        <f t="shared" si="71"/>
        <v>7</v>
      </c>
      <c r="BB99" s="85">
        <f t="shared" si="72"/>
        <v>-0.5</v>
      </c>
      <c r="BC99" s="85">
        <v>2</v>
      </c>
      <c r="BD99" s="85">
        <v>4</v>
      </c>
      <c r="BE99" s="85">
        <f t="shared" si="73"/>
        <v>6</v>
      </c>
      <c r="BF99" s="85">
        <f t="shared" si="65"/>
        <v>1</v>
      </c>
      <c r="BG99" s="85">
        <v>2</v>
      </c>
      <c r="BH99" s="85">
        <v>2</v>
      </c>
      <c r="BI99" s="85">
        <f t="shared" si="74"/>
        <v>4</v>
      </c>
      <c r="BJ99" s="85">
        <f t="shared" si="66"/>
        <v>2</v>
      </c>
      <c r="BK99" s="85">
        <v>4</v>
      </c>
      <c r="BL99" s="85">
        <v>9</v>
      </c>
      <c r="BM99" s="85">
        <f t="shared" si="75"/>
        <v>13</v>
      </c>
      <c r="BN99" s="85">
        <f t="shared" si="67"/>
        <v>-2.5</v>
      </c>
      <c r="BO99" s="85">
        <f t="shared" si="76"/>
        <v>2.5</v>
      </c>
      <c r="BP99" s="85"/>
      <c r="BQ99" s="85"/>
    </row>
    <row r="100" spans="1:69" ht="13.5" customHeight="1" x14ac:dyDescent="0.25">
      <c r="A100" s="37">
        <v>98</v>
      </c>
      <c r="B100" s="54" t="s">
        <v>242</v>
      </c>
      <c r="C100" s="11" t="s">
        <v>243</v>
      </c>
      <c r="D100" s="69">
        <v>25</v>
      </c>
      <c r="E100" s="12">
        <v>4</v>
      </c>
      <c r="F100" s="12">
        <v>1</v>
      </c>
      <c r="G100" s="12">
        <v>0</v>
      </c>
      <c r="H100" s="12">
        <f t="shared" si="79"/>
        <v>5</v>
      </c>
      <c r="I100" s="12">
        <f t="shared" si="80"/>
        <v>1.75</v>
      </c>
      <c r="J100" s="13">
        <v>3</v>
      </c>
      <c r="K100" s="13">
        <v>2</v>
      </c>
      <c r="L100" s="12">
        <v>0</v>
      </c>
      <c r="M100" s="12">
        <f t="shared" si="81"/>
        <v>5</v>
      </c>
      <c r="N100" s="12">
        <f t="shared" si="78"/>
        <v>1</v>
      </c>
      <c r="O100" s="12">
        <v>3</v>
      </c>
      <c r="P100" s="12">
        <v>1</v>
      </c>
      <c r="Q100" s="12">
        <v>0</v>
      </c>
      <c r="R100" s="12">
        <f t="shared" si="82"/>
        <v>4</v>
      </c>
      <c r="S100" s="12">
        <f t="shared" si="83"/>
        <v>1.25</v>
      </c>
      <c r="T100" s="12">
        <v>6</v>
      </c>
      <c r="U100" s="12">
        <v>0</v>
      </c>
      <c r="V100" s="12">
        <v>0</v>
      </c>
      <c r="W100" s="12">
        <f t="shared" si="84"/>
        <v>6</v>
      </c>
      <c r="X100" s="12">
        <f t="shared" si="85"/>
        <v>3</v>
      </c>
      <c r="Y100" s="12">
        <f t="shared" si="86"/>
        <v>7</v>
      </c>
      <c r="Z100" s="12">
        <f t="shared" si="87"/>
        <v>10</v>
      </c>
      <c r="AA100" s="45">
        <v>1</v>
      </c>
      <c r="AB100" s="45">
        <v>6</v>
      </c>
      <c r="AC100" s="45">
        <v>3</v>
      </c>
      <c r="AD100" s="45">
        <f t="shared" si="88"/>
        <v>7</v>
      </c>
      <c r="AE100" s="32">
        <f t="shared" si="89"/>
        <v>-1.75</v>
      </c>
      <c r="AF100" s="45">
        <v>3</v>
      </c>
      <c r="AG100" s="45">
        <v>2</v>
      </c>
      <c r="AH100" s="45">
        <v>5</v>
      </c>
      <c r="AI100" s="45">
        <f t="shared" si="77"/>
        <v>5</v>
      </c>
      <c r="AJ100" s="32">
        <f t="shared" si="90"/>
        <v>-0.25</v>
      </c>
      <c r="AK100" s="32">
        <f t="shared" si="91"/>
        <v>-2</v>
      </c>
      <c r="AL100" s="32">
        <f t="shared" si="92"/>
        <v>3</v>
      </c>
      <c r="AM100" s="80">
        <f t="shared" si="93"/>
        <v>13</v>
      </c>
      <c r="AN100" s="85">
        <v>7</v>
      </c>
      <c r="AO100" s="85">
        <v>2</v>
      </c>
      <c r="AP100" s="85">
        <v>0</v>
      </c>
      <c r="AQ100" s="85">
        <f t="shared" si="68"/>
        <v>9</v>
      </c>
      <c r="AR100" s="85">
        <f t="shared" si="69"/>
        <v>2.5</v>
      </c>
      <c r="AS100" s="85">
        <v>3</v>
      </c>
      <c r="AT100" s="85">
        <v>4</v>
      </c>
      <c r="AU100" s="85">
        <v>0</v>
      </c>
      <c r="AV100" s="85">
        <f t="shared" si="70"/>
        <v>7</v>
      </c>
      <c r="AW100" s="85">
        <f t="shared" si="64"/>
        <v>1</v>
      </c>
      <c r="AX100" s="85">
        <v>4</v>
      </c>
      <c r="AY100" s="85">
        <v>3</v>
      </c>
      <c r="AZ100" s="85">
        <v>0</v>
      </c>
      <c r="BA100" s="85">
        <f t="shared" si="71"/>
        <v>7</v>
      </c>
      <c r="BB100" s="85">
        <f t="shared" si="72"/>
        <v>2.5</v>
      </c>
      <c r="BC100" s="85">
        <v>4</v>
      </c>
      <c r="BD100" s="85">
        <v>3</v>
      </c>
      <c r="BE100" s="85">
        <f t="shared" si="73"/>
        <v>7</v>
      </c>
      <c r="BF100" s="85">
        <f t="shared" si="65"/>
        <v>2</v>
      </c>
      <c r="BG100" s="85">
        <v>2</v>
      </c>
      <c r="BH100" s="85">
        <v>2</v>
      </c>
      <c r="BI100" s="85">
        <f t="shared" si="74"/>
        <v>4</v>
      </c>
      <c r="BJ100" s="85">
        <f t="shared" si="66"/>
        <v>2</v>
      </c>
      <c r="BK100" s="85">
        <v>6</v>
      </c>
      <c r="BL100" s="85">
        <v>7</v>
      </c>
      <c r="BM100" s="85">
        <f t="shared" si="75"/>
        <v>13</v>
      </c>
      <c r="BN100" s="85">
        <f t="shared" si="67"/>
        <v>-0.5</v>
      </c>
      <c r="BO100" s="85">
        <f t="shared" si="76"/>
        <v>9.5</v>
      </c>
      <c r="BP100" s="85"/>
      <c r="BQ100" s="85"/>
    </row>
    <row r="101" spans="1:69" ht="13.5" customHeight="1" x14ac:dyDescent="0.25">
      <c r="A101" s="37">
        <v>99</v>
      </c>
      <c r="B101" s="57" t="s">
        <v>244</v>
      </c>
      <c r="C101" s="15" t="s">
        <v>245</v>
      </c>
      <c r="D101" s="50">
        <v>26</v>
      </c>
      <c r="E101" s="12">
        <v>3</v>
      </c>
      <c r="F101" s="12">
        <v>2</v>
      </c>
      <c r="G101" s="12">
        <v>0</v>
      </c>
      <c r="H101" s="12">
        <f t="shared" si="79"/>
        <v>5</v>
      </c>
      <c r="I101" s="12">
        <f t="shared" si="80"/>
        <v>1</v>
      </c>
      <c r="J101" s="13">
        <v>4</v>
      </c>
      <c r="K101" s="13">
        <v>1</v>
      </c>
      <c r="L101" s="12">
        <v>0</v>
      </c>
      <c r="M101" s="12">
        <f t="shared" si="81"/>
        <v>5</v>
      </c>
      <c r="N101" s="12">
        <f t="shared" si="78"/>
        <v>1.75</v>
      </c>
      <c r="O101" s="12">
        <v>3</v>
      </c>
      <c r="P101" s="12">
        <v>1</v>
      </c>
      <c r="Q101" s="12">
        <v>0</v>
      </c>
      <c r="R101" s="12">
        <f t="shared" si="82"/>
        <v>4</v>
      </c>
      <c r="S101" s="12">
        <f t="shared" si="83"/>
        <v>1.25</v>
      </c>
      <c r="T101" s="12">
        <v>1</v>
      </c>
      <c r="U101" s="12">
        <v>5</v>
      </c>
      <c r="V101" s="12">
        <v>0</v>
      </c>
      <c r="W101" s="12">
        <f t="shared" si="84"/>
        <v>6</v>
      </c>
      <c r="X101" s="12">
        <f t="shared" si="85"/>
        <v>-0.75</v>
      </c>
      <c r="Y101" s="12">
        <f t="shared" si="86"/>
        <v>3.25</v>
      </c>
      <c r="Z101" s="12">
        <f t="shared" si="87"/>
        <v>6.25</v>
      </c>
      <c r="AA101" s="45">
        <v>2</v>
      </c>
      <c r="AB101" s="45">
        <v>3</v>
      </c>
      <c r="AC101" s="45">
        <v>5</v>
      </c>
      <c r="AD101" s="45">
        <f t="shared" si="88"/>
        <v>5</v>
      </c>
      <c r="AE101" s="32">
        <f t="shared" si="89"/>
        <v>-1</v>
      </c>
      <c r="AF101" s="45">
        <v>0</v>
      </c>
      <c r="AG101" s="45">
        <v>0</v>
      </c>
      <c r="AH101" s="45">
        <v>10</v>
      </c>
      <c r="AI101" s="45">
        <f t="shared" ref="AI101:AI132" si="94">SUM(AF101:AG101)</f>
        <v>0</v>
      </c>
      <c r="AJ101" s="32">
        <f t="shared" si="90"/>
        <v>-2.5</v>
      </c>
      <c r="AK101" s="32">
        <f t="shared" si="91"/>
        <v>-3.5</v>
      </c>
      <c r="AL101" s="32">
        <f t="shared" si="92"/>
        <v>1.5</v>
      </c>
      <c r="AM101" s="80">
        <f t="shared" si="93"/>
        <v>7.75</v>
      </c>
      <c r="AN101" s="85">
        <v>5</v>
      </c>
      <c r="AO101" s="85">
        <v>4</v>
      </c>
      <c r="AP101" s="85">
        <v>0</v>
      </c>
      <c r="AQ101" s="85">
        <f t="shared" si="68"/>
        <v>9</v>
      </c>
      <c r="AR101" s="85">
        <f t="shared" si="69"/>
        <v>0.5</v>
      </c>
      <c r="AS101" s="85">
        <v>2</v>
      </c>
      <c r="AT101" s="85">
        <v>5</v>
      </c>
      <c r="AU101" s="85">
        <v>0</v>
      </c>
      <c r="AV101" s="85">
        <f t="shared" si="70"/>
        <v>7</v>
      </c>
      <c r="AW101" s="85">
        <f t="shared" si="64"/>
        <v>-0.5</v>
      </c>
      <c r="AX101" s="85">
        <v>3</v>
      </c>
      <c r="AY101" s="85">
        <v>3</v>
      </c>
      <c r="AZ101" s="85">
        <v>1</v>
      </c>
      <c r="BA101" s="85">
        <f t="shared" si="71"/>
        <v>6</v>
      </c>
      <c r="BB101" s="85">
        <f t="shared" si="72"/>
        <v>1</v>
      </c>
      <c r="BC101" s="85">
        <v>1</v>
      </c>
      <c r="BD101" s="85">
        <v>6</v>
      </c>
      <c r="BE101" s="85">
        <f t="shared" si="73"/>
        <v>7</v>
      </c>
      <c r="BF101" s="85">
        <f t="shared" si="65"/>
        <v>0.5</v>
      </c>
      <c r="BG101" s="85">
        <v>1</v>
      </c>
      <c r="BH101" s="85">
        <v>4</v>
      </c>
      <c r="BI101" s="85">
        <f t="shared" si="74"/>
        <v>5</v>
      </c>
      <c r="BJ101" s="85">
        <f t="shared" si="66"/>
        <v>1</v>
      </c>
      <c r="BK101" s="85">
        <v>2</v>
      </c>
      <c r="BL101" s="85">
        <v>6</v>
      </c>
      <c r="BM101" s="85">
        <f t="shared" si="75"/>
        <v>8</v>
      </c>
      <c r="BN101" s="85">
        <f t="shared" si="67"/>
        <v>-2</v>
      </c>
      <c r="BO101" s="85">
        <f t="shared" si="76"/>
        <v>0.5</v>
      </c>
      <c r="BP101" s="85"/>
      <c r="BQ101" s="85"/>
    </row>
    <row r="102" spans="1:69" ht="13.5" customHeight="1" x14ac:dyDescent="0.25">
      <c r="A102" s="37">
        <v>100</v>
      </c>
      <c r="B102" s="57" t="s">
        <v>246</v>
      </c>
      <c r="C102" s="15" t="s">
        <v>247</v>
      </c>
      <c r="D102" s="50">
        <v>26</v>
      </c>
      <c r="E102" s="12">
        <v>1</v>
      </c>
      <c r="F102" s="12">
        <v>3</v>
      </c>
      <c r="G102" s="12">
        <v>1</v>
      </c>
      <c r="H102" s="12">
        <f t="shared" si="79"/>
        <v>4</v>
      </c>
      <c r="I102" s="12">
        <f t="shared" si="80"/>
        <v>-0.5</v>
      </c>
      <c r="J102" s="12">
        <v>2</v>
      </c>
      <c r="K102" s="12">
        <v>2</v>
      </c>
      <c r="L102" s="12">
        <v>1</v>
      </c>
      <c r="M102" s="12">
        <f t="shared" si="81"/>
        <v>4</v>
      </c>
      <c r="N102" s="12">
        <f t="shared" si="78"/>
        <v>0.25</v>
      </c>
      <c r="O102" s="12">
        <v>2</v>
      </c>
      <c r="P102" s="12">
        <v>1</v>
      </c>
      <c r="Q102" s="12">
        <v>1</v>
      </c>
      <c r="R102" s="12">
        <f t="shared" si="82"/>
        <v>3</v>
      </c>
      <c r="S102" s="12">
        <f t="shared" si="83"/>
        <v>0.5</v>
      </c>
      <c r="T102" s="12">
        <v>2</v>
      </c>
      <c r="U102" s="12">
        <v>1</v>
      </c>
      <c r="V102" s="12">
        <v>3</v>
      </c>
      <c r="W102" s="12">
        <f t="shared" si="84"/>
        <v>3</v>
      </c>
      <c r="X102" s="12">
        <f t="shared" si="85"/>
        <v>0</v>
      </c>
      <c r="Y102" s="12">
        <f t="shared" si="86"/>
        <v>0.25</v>
      </c>
      <c r="Z102" s="12">
        <f t="shared" si="87"/>
        <v>3.25</v>
      </c>
      <c r="AA102" s="45">
        <v>1</v>
      </c>
      <c r="AB102" s="45">
        <v>6</v>
      </c>
      <c r="AC102" s="45">
        <v>3</v>
      </c>
      <c r="AD102" s="45">
        <f t="shared" si="88"/>
        <v>7</v>
      </c>
      <c r="AE102" s="32">
        <f t="shared" si="89"/>
        <v>-1.75</v>
      </c>
      <c r="AF102" s="45">
        <v>0</v>
      </c>
      <c r="AG102" s="45">
        <v>0</v>
      </c>
      <c r="AH102" s="45">
        <v>10</v>
      </c>
      <c r="AI102" s="45">
        <f t="shared" si="94"/>
        <v>0</v>
      </c>
      <c r="AJ102" s="32">
        <f t="shared" si="90"/>
        <v>-2.5</v>
      </c>
      <c r="AK102" s="32">
        <f t="shared" si="91"/>
        <v>-4.25</v>
      </c>
      <c r="AL102" s="32">
        <f t="shared" si="92"/>
        <v>0.75</v>
      </c>
      <c r="AM102" s="80">
        <f t="shared" si="93"/>
        <v>4</v>
      </c>
      <c r="AN102" s="85">
        <v>5</v>
      </c>
      <c r="AO102" s="85">
        <v>4</v>
      </c>
      <c r="AP102" s="85">
        <v>0</v>
      </c>
      <c r="AQ102" s="85">
        <f t="shared" si="68"/>
        <v>9</v>
      </c>
      <c r="AR102" s="85">
        <f t="shared" si="69"/>
        <v>0.5</v>
      </c>
      <c r="AS102" s="85">
        <v>3</v>
      </c>
      <c r="AT102" s="85">
        <v>4</v>
      </c>
      <c r="AU102" s="85">
        <v>0</v>
      </c>
      <c r="AV102" s="85">
        <f t="shared" si="70"/>
        <v>7</v>
      </c>
      <c r="AW102" s="85">
        <f t="shared" si="64"/>
        <v>1</v>
      </c>
      <c r="AX102" s="85">
        <v>0</v>
      </c>
      <c r="AY102" s="85">
        <v>7</v>
      </c>
      <c r="AZ102" s="85">
        <v>0</v>
      </c>
      <c r="BA102" s="85">
        <f t="shared" si="71"/>
        <v>7</v>
      </c>
      <c r="BB102" s="85">
        <f t="shared" si="72"/>
        <v>-3.5</v>
      </c>
      <c r="BC102" s="85">
        <v>2</v>
      </c>
      <c r="BD102" s="85">
        <v>5</v>
      </c>
      <c r="BE102" s="85">
        <f t="shared" si="73"/>
        <v>7</v>
      </c>
      <c r="BF102" s="85">
        <f t="shared" si="65"/>
        <v>1</v>
      </c>
      <c r="BG102" s="85">
        <v>0</v>
      </c>
      <c r="BH102" s="85">
        <v>3</v>
      </c>
      <c r="BI102" s="85">
        <f t="shared" si="74"/>
        <v>3</v>
      </c>
      <c r="BJ102" s="85">
        <f t="shared" si="66"/>
        <v>0</v>
      </c>
      <c r="BK102" s="85">
        <v>4</v>
      </c>
      <c r="BL102" s="85">
        <v>9</v>
      </c>
      <c r="BM102" s="85">
        <f t="shared" si="75"/>
        <v>13</v>
      </c>
      <c r="BN102" s="85">
        <f t="shared" si="67"/>
        <v>-2.5</v>
      </c>
      <c r="BO102" s="85">
        <f t="shared" si="76"/>
        <v>-3.5</v>
      </c>
      <c r="BP102" s="85"/>
      <c r="BQ102" s="85"/>
    </row>
    <row r="103" spans="1:69" ht="13.5" customHeight="1" x14ac:dyDescent="0.25">
      <c r="A103" s="37">
        <v>101</v>
      </c>
      <c r="B103" s="57" t="s">
        <v>248</v>
      </c>
      <c r="C103" s="15" t="s">
        <v>249</v>
      </c>
      <c r="D103" s="50">
        <v>26</v>
      </c>
      <c r="E103" s="12">
        <v>4</v>
      </c>
      <c r="F103" s="12">
        <v>1</v>
      </c>
      <c r="G103" s="12">
        <v>0</v>
      </c>
      <c r="H103" s="12">
        <f t="shared" si="79"/>
        <v>5</v>
      </c>
      <c r="I103" s="12">
        <f t="shared" si="80"/>
        <v>1.75</v>
      </c>
      <c r="J103" s="12">
        <v>2</v>
      </c>
      <c r="K103" s="12">
        <v>3</v>
      </c>
      <c r="L103" s="12">
        <v>0</v>
      </c>
      <c r="M103" s="12">
        <f t="shared" si="81"/>
        <v>5</v>
      </c>
      <c r="N103" s="12">
        <f t="shared" si="78"/>
        <v>0.25</v>
      </c>
      <c r="O103" s="12">
        <v>3</v>
      </c>
      <c r="P103" s="12">
        <v>1</v>
      </c>
      <c r="Q103" s="12">
        <v>0</v>
      </c>
      <c r="R103" s="12">
        <f t="shared" si="82"/>
        <v>4</v>
      </c>
      <c r="S103" s="12">
        <f t="shared" si="83"/>
        <v>1.25</v>
      </c>
      <c r="T103" s="12">
        <v>0</v>
      </c>
      <c r="U103" s="12">
        <v>6</v>
      </c>
      <c r="V103" s="12">
        <v>0</v>
      </c>
      <c r="W103" s="12">
        <f t="shared" si="84"/>
        <v>6</v>
      </c>
      <c r="X103" s="12">
        <f t="shared" si="85"/>
        <v>-1.5</v>
      </c>
      <c r="Y103" s="12">
        <f t="shared" si="86"/>
        <v>1.75</v>
      </c>
      <c r="Z103" s="12">
        <f t="shared" si="87"/>
        <v>4.75</v>
      </c>
      <c r="AA103" s="45">
        <v>3</v>
      </c>
      <c r="AB103" s="45">
        <v>3</v>
      </c>
      <c r="AC103" s="45">
        <v>4</v>
      </c>
      <c r="AD103" s="45">
        <f t="shared" si="88"/>
        <v>6</v>
      </c>
      <c r="AE103" s="32">
        <f t="shared" si="89"/>
        <v>-0.25</v>
      </c>
      <c r="AF103" s="45">
        <v>2</v>
      </c>
      <c r="AG103" s="45">
        <v>4</v>
      </c>
      <c r="AH103" s="45">
        <v>4</v>
      </c>
      <c r="AI103" s="45">
        <f t="shared" si="94"/>
        <v>6</v>
      </c>
      <c r="AJ103" s="32">
        <f t="shared" si="90"/>
        <v>-1</v>
      </c>
      <c r="AK103" s="32">
        <f t="shared" si="91"/>
        <v>-1.25</v>
      </c>
      <c r="AL103" s="32">
        <f t="shared" si="92"/>
        <v>3.75</v>
      </c>
      <c r="AM103" s="80">
        <f t="shared" si="93"/>
        <v>8.5</v>
      </c>
      <c r="AN103" s="85">
        <v>6</v>
      </c>
      <c r="AO103" s="85">
        <v>2</v>
      </c>
      <c r="AP103" s="85">
        <v>1</v>
      </c>
      <c r="AQ103" s="85">
        <f t="shared" si="68"/>
        <v>8</v>
      </c>
      <c r="AR103" s="85">
        <f t="shared" si="69"/>
        <v>1.5</v>
      </c>
      <c r="AS103" s="85">
        <v>4</v>
      </c>
      <c r="AT103" s="85">
        <v>3</v>
      </c>
      <c r="AU103" s="85">
        <v>0</v>
      </c>
      <c r="AV103" s="85">
        <f t="shared" si="70"/>
        <v>7</v>
      </c>
      <c r="AW103" s="85">
        <f t="shared" si="64"/>
        <v>2.5</v>
      </c>
      <c r="AX103" s="85">
        <v>4</v>
      </c>
      <c r="AY103" s="85">
        <v>3</v>
      </c>
      <c r="AZ103" s="85">
        <v>0</v>
      </c>
      <c r="BA103" s="85">
        <f t="shared" si="71"/>
        <v>7</v>
      </c>
      <c r="BB103" s="85">
        <f t="shared" si="72"/>
        <v>2.5</v>
      </c>
      <c r="BC103" s="85">
        <v>4</v>
      </c>
      <c r="BD103" s="85">
        <v>3</v>
      </c>
      <c r="BE103" s="85">
        <f t="shared" si="73"/>
        <v>7</v>
      </c>
      <c r="BF103" s="85">
        <f t="shared" si="65"/>
        <v>2</v>
      </c>
      <c r="BG103" s="85">
        <v>1</v>
      </c>
      <c r="BH103" s="85">
        <v>12</v>
      </c>
      <c r="BI103" s="85">
        <f t="shared" si="74"/>
        <v>13</v>
      </c>
      <c r="BJ103" s="85">
        <f t="shared" si="66"/>
        <v>1</v>
      </c>
      <c r="BK103" s="85">
        <v>5</v>
      </c>
      <c r="BL103" s="85">
        <v>8</v>
      </c>
      <c r="BM103" s="85">
        <f t="shared" si="75"/>
        <v>13</v>
      </c>
      <c r="BN103" s="85">
        <f t="shared" si="67"/>
        <v>-1.5</v>
      </c>
      <c r="BO103" s="85">
        <f t="shared" si="76"/>
        <v>8</v>
      </c>
      <c r="BP103" s="85"/>
      <c r="BQ103" s="85"/>
    </row>
    <row r="104" spans="1:69" ht="13.5" customHeight="1" x14ac:dyDescent="0.25">
      <c r="A104" s="37">
        <v>102</v>
      </c>
      <c r="B104" s="57" t="s">
        <v>250</v>
      </c>
      <c r="C104" s="15" t="s">
        <v>251</v>
      </c>
      <c r="D104" s="50">
        <v>26</v>
      </c>
      <c r="E104" s="12">
        <v>2</v>
      </c>
      <c r="F104" s="12">
        <v>3</v>
      </c>
      <c r="G104" s="12">
        <v>0</v>
      </c>
      <c r="H104" s="12">
        <f t="shared" si="79"/>
        <v>5</v>
      </c>
      <c r="I104" s="12">
        <f t="shared" si="80"/>
        <v>0.25</v>
      </c>
      <c r="J104" s="12">
        <v>3</v>
      </c>
      <c r="K104" s="12">
        <v>1</v>
      </c>
      <c r="L104" s="12">
        <v>1</v>
      </c>
      <c r="M104" s="12">
        <f t="shared" si="81"/>
        <v>4</v>
      </c>
      <c r="N104" s="12">
        <f t="shared" si="78"/>
        <v>1</v>
      </c>
      <c r="O104" s="12">
        <v>3</v>
      </c>
      <c r="P104" s="12">
        <v>0</v>
      </c>
      <c r="Q104" s="12">
        <v>1</v>
      </c>
      <c r="R104" s="12">
        <f t="shared" si="82"/>
        <v>3</v>
      </c>
      <c r="S104" s="12">
        <f t="shared" si="83"/>
        <v>1.25</v>
      </c>
      <c r="T104" s="12">
        <v>2</v>
      </c>
      <c r="U104" s="12">
        <v>3</v>
      </c>
      <c r="V104" s="12">
        <v>1</v>
      </c>
      <c r="W104" s="12">
        <f t="shared" si="84"/>
        <v>5</v>
      </c>
      <c r="X104" s="12">
        <f t="shared" si="85"/>
        <v>0</v>
      </c>
      <c r="Y104" s="12">
        <f t="shared" si="86"/>
        <v>2.5</v>
      </c>
      <c r="Z104" s="12">
        <f t="shared" si="87"/>
        <v>5.5</v>
      </c>
      <c r="AA104" s="45">
        <v>1</v>
      </c>
      <c r="AB104" s="45">
        <v>3</v>
      </c>
      <c r="AC104" s="45">
        <v>6</v>
      </c>
      <c r="AD104" s="45">
        <f t="shared" si="88"/>
        <v>4</v>
      </c>
      <c r="AE104" s="32">
        <f t="shared" si="89"/>
        <v>-1.75</v>
      </c>
      <c r="AF104" s="45">
        <v>3</v>
      </c>
      <c r="AG104" s="45">
        <v>4</v>
      </c>
      <c r="AH104" s="45">
        <v>3</v>
      </c>
      <c r="AI104" s="45">
        <f t="shared" si="94"/>
        <v>7</v>
      </c>
      <c r="AJ104" s="32">
        <f t="shared" si="90"/>
        <v>-0.25</v>
      </c>
      <c r="AK104" s="32">
        <f t="shared" si="91"/>
        <v>-2</v>
      </c>
      <c r="AL104" s="32">
        <f t="shared" si="92"/>
        <v>3</v>
      </c>
      <c r="AM104" s="80">
        <f t="shared" si="93"/>
        <v>8.5</v>
      </c>
      <c r="AN104" s="85">
        <v>5</v>
      </c>
      <c r="AO104" s="85">
        <v>4</v>
      </c>
      <c r="AP104" s="85">
        <v>0</v>
      </c>
      <c r="AQ104" s="85">
        <f t="shared" si="68"/>
        <v>9</v>
      </c>
      <c r="AR104" s="85">
        <f t="shared" si="69"/>
        <v>0.5</v>
      </c>
      <c r="AS104" s="85">
        <v>2</v>
      </c>
      <c r="AT104" s="85">
        <v>3</v>
      </c>
      <c r="AU104" s="85">
        <v>2</v>
      </c>
      <c r="AV104" s="85">
        <f t="shared" si="70"/>
        <v>5</v>
      </c>
      <c r="AW104" s="85">
        <f t="shared" si="64"/>
        <v>-0.5</v>
      </c>
      <c r="AX104" s="85">
        <v>2</v>
      </c>
      <c r="AY104" s="85">
        <v>5</v>
      </c>
      <c r="AZ104" s="85">
        <v>0</v>
      </c>
      <c r="BA104" s="85">
        <f t="shared" si="71"/>
        <v>7</v>
      </c>
      <c r="BB104" s="85">
        <f t="shared" si="72"/>
        <v>-0.5</v>
      </c>
      <c r="BC104" s="85">
        <v>4</v>
      </c>
      <c r="BD104" s="85">
        <v>3</v>
      </c>
      <c r="BE104" s="85">
        <f t="shared" si="73"/>
        <v>7</v>
      </c>
      <c r="BF104" s="85">
        <f t="shared" si="65"/>
        <v>2</v>
      </c>
      <c r="BG104" s="85">
        <v>2</v>
      </c>
      <c r="BH104" s="85">
        <v>5</v>
      </c>
      <c r="BI104" s="85">
        <f t="shared" si="74"/>
        <v>7</v>
      </c>
      <c r="BJ104" s="85">
        <f t="shared" si="66"/>
        <v>2</v>
      </c>
      <c r="BK104" s="85">
        <v>7</v>
      </c>
      <c r="BL104" s="85">
        <v>6</v>
      </c>
      <c r="BM104" s="85">
        <f t="shared" si="75"/>
        <v>13</v>
      </c>
      <c r="BN104" s="85">
        <f t="shared" si="67"/>
        <v>0.5</v>
      </c>
      <c r="BO104" s="85">
        <f t="shared" si="76"/>
        <v>4</v>
      </c>
      <c r="BP104" s="85"/>
      <c r="BQ104" s="85"/>
    </row>
    <row r="105" spans="1:69" ht="13.5" customHeight="1" x14ac:dyDescent="0.25">
      <c r="A105" s="37">
        <v>103</v>
      </c>
      <c r="B105" s="54" t="s">
        <v>252</v>
      </c>
      <c r="C105" s="11" t="s">
        <v>253</v>
      </c>
      <c r="D105" s="69">
        <v>27</v>
      </c>
      <c r="E105" s="12">
        <v>3</v>
      </c>
      <c r="F105" s="12">
        <v>2</v>
      </c>
      <c r="G105" s="12">
        <v>0</v>
      </c>
      <c r="H105" s="12">
        <f t="shared" si="79"/>
        <v>5</v>
      </c>
      <c r="I105" s="12">
        <f t="shared" si="80"/>
        <v>1</v>
      </c>
      <c r="J105" s="13">
        <v>3</v>
      </c>
      <c r="K105" s="13">
        <v>2</v>
      </c>
      <c r="L105" s="12">
        <v>0</v>
      </c>
      <c r="M105" s="12">
        <f t="shared" si="81"/>
        <v>5</v>
      </c>
      <c r="N105" s="12">
        <f t="shared" si="78"/>
        <v>1</v>
      </c>
      <c r="O105" s="12">
        <v>3</v>
      </c>
      <c r="P105" s="12">
        <v>1</v>
      </c>
      <c r="Q105" s="12">
        <v>0</v>
      </c>
      <c r="R105" s="12">
        <f t="shared" si="82"/>
        <v>4</v>
      </c>
      <c r="S105" s="12">
        <f t="shared" si="83"/>
        <v>1.25</v>
      </c>
      <c r="T105" s="12">
        <v>1</v>
      </c>
      <c r="U105" s="12">
        <v>2</v>
      </c>
      <c r="V105" s="12">
        <v>3</v>
      </c>
      <c r="W105" s="12">
        <f t="shared" si="84"/>
        <v>3</v>
      </c>
      <c r="X105" s="12">
        <f t="shared" si="85"/>
        <v>-0.75</v>
      </c>
      <c r="Y105" s="12">
        <f t="shared" si="86"/>
        <v>2.5</v>
      </c>
      <c r="Z105" s="12">
        <f t="shared" si="87"/>
        <v>5.5</v>
      </c>
      <c r="AA105" s="45">
        <v>0</v>
      </c>
      <c r="AB105" s="45">
        <v>3</v>
      </c>
      <c r="AC105" s="45">
        <v>7</v>
      </c>
      <c r="AD105" s="45">
        <f t="shared" si="88"/>
        <v>3</v>
      </c>
      <c r="AE105" s="32">
        <f t="shared" si="89"/>
        <v>-2.5</v>
      </c>
      <c r="AF105" s="45">
        <v>1</v>
      </c>
      <c r="AG105" s="45">
        <v>3</v>
      </c>
      <c r="AH105" s="45">
        <v>6</v>
      </c>
      <c r="AI105" s="45">
        <f t="shared" si="94"/>
        <v>4</v>
      </c>
      <c r="AJ105" s="32">
        <f t="shared" si="90"/>
        <v>-1.75</v>
      </c>
      <c r="AK105" s="32">
        <f t="shared" si="91"/>
        <v>-4.25</v>
      </c>
      <c r="AL105" s="32">
        <f t="shared" si="92"/>
        <v>0.75</v>
      </c>
      <c r="AM105" s="80">
        <f t="shared" si="93"/>
        <v>6.25</v>
      </c>
      <c r="AN105" s="85">
        <v>5</v>
      </c>
      <c r="AO105" s="85">
        <v>1</v>
      </c>
      <c r="AP105" s="85">
        <v>3</v>
      </c>
      <c r="AQ105" s="85">
        <f t="shared" si="68"/>
        <v>6</v>
      </c>
      <c r="AR105" s="85">
        <f t="shared" si="69"/>
        <v>0.5</v>
      </c>
      <c r="AS105" s="85">
        <v>0</v>
      </c>
      <c r="AT105" s="85">
        <v>0</v>
      </c>
      <c r="AU105" s="85">
        <v>7</v>
      </c>
      <c r="AV105" s="85">
        <f t="shared" si="70"/>
        <v>0</v>
      </c>
      <c r="AW105" s="85">
        <f t="shared" si="64"/>
        <v>-3.5</v>
      </c>
      <c r="AX105" s="85">
        <v>5</v>
      </c>
      <c r="AY105" s="85">
        <v>1</v>
      </c>
      <c r="AZ105" s="85">
        <v>1</v>
      </c>
      <c r="BA105" s="85">
        <f t="shared" si="71"/>
        <v>6</v>
      </c>
      <c r="BB105" s="85">
        <f t="shared" si="72"/>
        <v>4</v>
      </c>
      <c r="BC105" s="85">
        <v>1</v>
      </c>
      <c r="BD105" s="85">
        <v>4</v>
      </c>
      <c r="BE105" s="85">
        <f t="shared" si="73"/>
        <v>5</v>
      </c>
      <c r="BF105" s="85">
        <f t="shared" si="65"/>
        <v>0.5</v>
      </c>
      <c r="BG105" s="85">
        <v>0</v>
      </c>
      <c r="BH105" s="85">
        <v>6</v>
      </c>
      <c r="BI105" s="85">
        <f t="shared" si="74"/>
        <v>6</v>
      </c>
      <c r="BJ105" s="85">
        <f t="shared" si="66"/>
        <v>0</v>
      </c>
      <c r="BK105" s="85">
        <v>7</v>
      </c>
      <c r="BL105" s="85">
        <v>6</v>
      </c>
      <c r="BM105" s="85">
        <f t="shared" si="75"/>
        <v>13</v>
      </c>
      <c r="BN105" s="85">
        <f t="shared" si="67"/>
        <v>0.5</v>
      </c>
      <c r="BO105" s="85">
        <f t="shared" si="76"/>
        <v>2</v>
      </c>
      <c r="BP105" s="85"/>
      <c r="BQ105" s="85"/>
    </row>
    <row r="106" spans="1:69" ht="13.5" customHeight="1" x14ac:dyDescent="0.25">
      <c r="A106" s="37">
        <v>104</v>
      </c>
      <c r="B106" s="54" t="s">
        <v>254</v>
      </c>
      <c r="C106" s="11" t="s">
        <v>255</v>
      </c>
      <c r="D106" s="69">
        <v>27</v>
      </c>
      <c r="E106" s="12">
        <v>2</v>
      </c>
      <c r="F106" s="12">
        <v>3</v>
      </c>
      <c r="G106" s="12">
        <v>0</v>
      </c>
      <c r="H106" s="12">
        <f t="shared" si="79"/>
        <v>5</v>
      </c>
      <c r="I106" s="12">
        <f t="shared" si="80"/>
        <v>0.25</v>
      </c>
      <c r="J106" s="13">
        <v>4</v>
      </c>
      <c r="K106" s="13">
        <v>1</v>
      </c>
      <c r="L106" s="12">
        <v>0</v>
      </c>
      <c r="M106" s="12">
        <f t="shared" si="81"/>
        <v>5</v>
      </c>
      <c r="N106" s="12">
        <f t="shared" si="78"/>
        <v>1.75</v>
      </c>
      <c r="O106" s="12">
        <v>4</v>
      </c>
      <c r="P106" s="12">
        <v>0</v>
      </c>
      <c r="Q106" s="12">
        <v>0</v>
      </c>
      <c r="R106" s="12">
        <f t="shared" si="82"/>
        <v>4</v>
      </c>
      <c r="S106" s="12">
        <f t="shared" si="83"/>
        <v>2</v>
      </c>
      <c r="T106" s="12">
        <v>0</v>
      </c>
      <c r="U106" s="12">
        <v>4</v>
      </c>
      <c r="V106" s="12">
        <v>2</v>
      </c>
      <c r="W106" s="12">
        <f t="shared" si="84"/>
        <v>4</v>
      </c>
      <c r="X106" s="12">
        <f t="shared" si="85"/>
        <v>-1.5</v>
      </c>
      <c r="Y106" s="12">
        <f t="shared" si="86"/>
        <v>2.5</v>
      </c>
      <c r="Z106" s="12">
        <f t="shared" si="87"/>
        <v>5.5</v>
      </c>
      <c r="AA106" s="45">
        <v>1</v>
      </c>
      <c r="AB106" s="45">
        <v>4</v>
      </c>
      <c r="AC106" s="45">
        <v>5</v>
      </c>
      <c r="AD106" s="45">
        <f t="shared" si="88"/>
        <v>5</v>
      </c>
      <c r="AE106" s="32">
        <f t="shared" si="89"/>
        <v>-1.75</v>
      </c>
      <c r="AF106" s="45">
        <v>4</v>
      </c>
      <c r="AG106" s="45">
        <v>5</v>
      </c>
      <c r="AH106" s="45">
        <v>1</v>
      </c>
      <c r="AI106" s="45">
        <f t="shared" si="94"/>
        <v>9</v>
      </c>
      <c r="AJ106" s="32">
        <f t="shared" si="90"/>
        <v>0.5</v>
      </c>
      <c r="AK106" s="32">
        <f t="shared" si="91"/>
        <v>-1.25</v>
      </c>
      <c r="AL106" s="32">
        <f t="shared" si="92"/>
        <v>3.75</v>
      </c>
      <c r="AM106" s="80">
        <f t="shared" si="93"/>
        <v>9.25</v>
      </c>
      <c r="AN106" s="85">
        <v>6</v>
      </c>
      <c r="AO106" s="85">
        <v>3</v>
      </c>
      <c r="AP106" s="85">
        <v>0</v>
      </c>
      <c r="AQ106" s="85">
        <f t="shared" si="68"/>
        <v>9</v>
      </c>
      <c r="AR106" s="85">
        <f t="shared" si="69"/>
        <v>1.5</v>
      </c>
      <c r="AS106" s="85">
        <v>3</v>
      </c>
      <c r="AT106" s="85">
        <v>4</v>
      </c>
      <c r="AU106" s="85">
        <v>0</v>
      </c>
      <c r="AV106" s="85">
        <f t="shared" si="70"/>
        <v>7</v>
      </c>
      <c r="AW106" s="85">
        <f t="shared" si="64"/>
        <v>1</v>
      </c>
      <c r="AX106" s="85">
        <v>1</v>
      </c>
      <c r="AY106" s="85">
        <v>6</v>
      </c>
      <c r="AZ106" s="85">
        <v>0</v>
      </c>
      <c r="BA106" s="85">
        <f t="shared" si="71"/>
        <v>7</v>
      </c>
      <c r="BB106" s="85">
        <f t="shared" si="72"/>
        <v>-2</v>
      </c>
      <c r="BC106" s="85">
        <v>1</v>
      </c>
      <c r="BD106" s="85">
        <v>6</v>
      </c>
      <c r="BE106" s="85">
        <f t="shared" si="73"/>
        <v>7</v>
      </c>
      <c r="BF106" s="85">
        <f t="shared" si="65"/>
        <v>0.5</v>
      </c>
      <c r="BG106" s="85">
        <v>2</v>
      </c>
      <c r="BH106" s="85">
        <v>11</v>
      </c>
      <c r="BI106" s="85">
        <f t="shared" si="74"/>
        <v>13</v>
      </c>
      <c r="BJ106" s="85">
        <f t="shared" si="66"/>
        <v>2</v>
      </c>
      <c r="BK106" s="85">
        <v>9</v>
      </c>
      <c r="BL106" s="85">
        <v>4</v>
      </c>
      <c r="BM106" s="85">
        <f t="shared" si="75"/>
        <v>13</v>
      </c>
      <c r="BN106" s="85">
        <f t="shared" si="67"/>
        <v>2.5</v>
      </c>
      <c r="BO106" s="85">
        <f t="shared" si="76"/>
        <v>5.5</v>
      </c>
      <c r="BP106" s="85"/>
      <c r="BQ106" s="85"/>
    </row>
    <row r="107" spans="1:69" ht="13.5" customHeight="1" x14ac:dyDescent="0.25">
      <c r="A107" s="37">
        <v>105</v>
      </c>
      <c r="B107" s="54" t="s">
        <v>256</v>
      </c>
      <c r="C107" s="11" t="s">
        <v>257</v>
      </c>
      <c r="D107" s="69">
        <v>27</v>
      </c>
      <c r="E107" s="12">
        <v>2</v>
      </c>
      <c r="F107" s="12">
        <v>1</v>
      </c>
      <c r="G107" s="12">
        <v>2</v>
      </c>
      <c r="H107" s="12">
        <f t="shared" si="79"/>
        <v>3</v>
      </c>
      <c r="I107" s="12">
        <f t="shared" si="80"/>
        <v>0.25</v>
      </c>
      <c r="J107" s="13">
        <v>3</v>
      </c>
      <c r="K107" s="13">
        <v>2</v>
      </c>
      <c r="L107" s="12">
        <v>0</v>
      </c>
      <c r="M107" s="12">
        <f t="shared" si="81"/>
        <v>5</v>
      </c>
      <c r="N107" s="12">
        <f t="shared" si="78"/>
        <v>1</v>
      </c>
      <c r="O107" s="12">
        <v>2</v>
      </c>
      <c r="P107" s="12">
        <v>0</v>
      </c>
      <c r="Q107" s="12">
        <v>2</v>
      </c>
      <c r="R107" s="12">
        <f t="shared" si="82"/>
        <v>2</v>
      </c>
      <c r="S107" s="12">
        <f t="shared" si="83"/>
        <v>0.5</v>
      </c>
      <c r="T107" s="12">
        <v>0</v>
      </c>
      <c r="U107" s="12">
        <v>0</v>
      </c>
      <c r="V107" s="12">
        <v>6</v>
      </c>
      <c r="W107" s="12">
        <f t="shared" si="84"/>
        <v>0</v>
      </c>
      <c r="X107" s="12">
        <f t="shared" si="85"/>
        <v>-1.5</v>
      </c>
      <c r="Y107" s="12">
        <f t="shared" si="86"/>
        <v>0.25</v>
      </c>
      <c r="Z107" s="12">
        <f t="shared" si="87"/>
        <v>3.25</v>
      </c>
      <c r="AA107" s="45">
        <v>3</v>
      </c>
      <c r="AB107" s="45">
        <v>1</v>
      </c>
      <c r="AC107" s="45">
        <v>6</v>
      </c>
      <c r="AD107" s="45">
        <f t="shared" si="88"/>
        <v>4</v>
      </c>
      <c r="AE107" s="32">
        <f t="shared" si="89"/>
        <v>-0.25</v>
      </c>
      <c r="AF107" s="45">
        <v>5</v>
      </c>
      <c r="AG107" s="45">
        <v>1</v>
      </c>
      <c r="AH107" s="45">
        <v>4</v>
      </c>
      <c r="AI107" s="45">
        <f t="shared" si="94"/>
        <v>6</v>
      </c>
      <c r="AJ107" s="32">
        <f t="shared" si="90"/>
        <v>1.25</v>
      </c>
      <c r="AK107" s="32">
        <f t="shared" si="91"/>
        <v>1</v>
      </c>
      <c r="AL107" s="32">
        <f t="shared" si="92"/>
        <v>6</v>
      </c>
      <c r="AM107" s="80">
        <f t="shared" si="93"/>
        <v>9.25</v>
      </c>
      <c r="AN107" s="85">
        <v>5</v>
      </c>
      <c r="AO107" s="85">
        <v>4</v>
      </c>
      <c r="AP107" s="85">
        <v>0</v>
      </c>
      <c r="AQ107" s="85">
        <f t="shared" si="68"/>
        <v>9</v>
      </c>
      <c r="AR107" s="85">
        <f t="shared" si="69"/>
        <v>0.5</v>
      </c>
      <c r="AS107" s="85">
        <v>6</v>
      </c>
      <c r="AT107" s="85">
        <v>1</v>
      </c>
      <c r="AU107" s="85">
        <v>0</v>
      </c>
      <c r="AV107" s="85">
        <f t="shared" si="70"/>
        <v>7</v>
      </c>
      <c r="AW107" s="85">
        <f t="shared" si="64"/>
        <v>5.5</v>
      </c>
      <c r="AX107" s="85">
        <v>4</v>
      </c>
      <c r="AY107" s="85">
        <v>3</v>
      </c>
      <c r="AZ107" s="85">
        <v>0</v>
      </c>
      <c r="BA107" s="85">
        <f t="shared" si="71"/>
        <v>7</v>
      </c>
      <c r="BB107" s="85">
        <f t="shared" si="72"/>
        <v>2.5</v>
      </c>
      <c r="BC107" s="85">
        <v>2</v>
      </c>
      <c r="BD107" s="85">
        <v>5</v>
      </c>
      <c r="BE107" s="85">
        <f t="shared" si="73"/>
        <v>7</v>
      </c>
      <c r="BF107" s="85">
        <f t="shared" si="65"/>
        <v>1</v>
      </c>
      <c r="BG107" s="85">
        <v>2</v>
      </c>
      <c r="BH107" s="85">
        <v>3</v>
      </c>
      <c r="BI107" s="85">
        <f t="shared" si="74"/>
        <v>5</v>
      </c>
      <c r="BJ107" s="85">
        <f t="shared" si="66"/>
        <v>2</v>
      </c>
      <c r="BK107" s="85">
        <v>6</v>
      </c>
      <c r="BL107" s="85">
        <v>2</v>
      </c>
      <c r="BM107" s="85">
        <f t="shared" si="75"/>
        <v>8</v>
      </c>
      <c r="BN107" s="85">
        <f t="shared" si="67"/>
        <v>2</v>
      </c>
      <c r="BO107" s="85">
        <f t="shared" si="76"/>
        <v>13.5</v>
      </c>
      <c r="BP107" s="85"/>
      <c r="BQ107" s="85"/>
    </row>
    <row r="108" spans="1:69" ht="13.5" customHeight="1" x14ac:dyDescent="0.25">
      <c r="A108" s="37">
        <v>106</v>
      </c>
      <c r="B108" s="54" t="s">
        <v>258</v>
      </c>
      <c r="C108" s="11" t="s">
        <v>259</v>
      </c>
      <c r="D108" s="69">
        <v>27</v>
      </c>
      <c r="E108" s="12">
        <v>2</v>
      </c>
      <c r="F108" s="12">
        <v>3</v>
      </c>
      <c r="G108" s="12">
        <v>0</v>
      </c>
      <c r="H108" s="12">
        <f t="shared" si="79"/>
        <v>5</v>
      </c>
      <c r="I108" s="12">
        <f t="shared" si="80"/>
        <v>0.25</v>
      </c>
      <c r="J108" s="13">
        <v>1</v>
      </c>
      <c r="K108" s="13">
        <v>4</v>
      </c>
      <c r="L108" s="12">
        <v>0</v>
      </c>
      <c r="M108" s="12">
        <f t="shared" si="81"/>
        <v>5</v>
      </c>
      <c r="N108" s="12">
        <f t="shared" si="78"/>
        <v>-0.5</v>
      </c>
      <c r="O108" s="12">
        <v>2</v>
      </c>
      <c r="P108" s="12">
        <v>1</v>
      </c>
      <c r="Q108" s="12">
        <v>1</v>
      </c>
      <c r="R108" s="12">
        <f t="shared" si="82"/>
        <v>3</v>
      </c>
      <c r="S108" s="12">
        <f t="shared" si="83"/>
        <v>0.5</v>
      </c>
      <c r="T108" s="12">
        <v>3</v>
      </c>
      <c r="U108" s="12">
        <v>0</v>
      </c>
      <c r="V108" s="12">
        <v>3</v>
      </c>
      <c r="W108" s="12">
        <f t="shared" si="84"/>
        <v>3</v>
      </c>
      <c r="X108" s="12">
        <f t="shared" si="85"/>
        <v>0.75</v>
      </c>
      <c r="Y108" s="12">
        <f t="shared" si="86"/>
        <v>1</v>
      </c>
      <c r="Z108" s="12">
        <f t="shared" si="87"/>
        <v>4</v>
      </c>
      <c r="AA108" s="45">
        <v>1</v>
      </c>
      <c r="AB108" s="45">
        <v>1</v>
      </c>
      <c r="AC108" s="45">
        <v>8</v>
      </c>
      <c r="AD108" s="45">
        <f t="shared" si="88"/>
        <v>2</v>
      </c>
      <c r="AE108" s="32">
        <f t="shared" si="89"/>
        <v>-1.75</v>
      </c>
      <c r="AF108" s="45">
        <v>4</v>
      </c>
      <c r="AG108" s="45">
        <v>2</v>
      </c>
      <c r="AH108" s="45">
        <v>4</v>
      </c>
      <c r="AI108" s="45">
        <f t="shared" si="94"/>
        <v>6</v>
      </c>
      <c r="AJ108" s="32">
        <f t="shared" si="90"/>
        <v>0.5</v>
      </c>
      <c r="AK108" s="32">
        <f t="shared" si="91"/>
        <v>-1.25</v>
      </c>
      <c r="AL108" s="32">
        <f t="shared" si="92"/>
        <v>3.75</v>
      </c>
      <c r="AM108" s="80">
        <f t="shared" si="93"/>
        <v>7.75</v>
      </c>
      <c r="AN108" s="85">
        <v>4</v>
      </c>
      <c r="AO108" s="85">
        <v>3</v>
      </c>
      <c r="AP108" s="85">
        <v>2</v>
      </c>
      <c r="AQ108" s="85">
        <f t="shared" si="68"/>
        <v>7</v>
      </c>
      <c r="AR108" s="85">
        <f t="shared" si="69"/>
        <v>-0.5</v>
      </c>
      <c r="AS108" s="85">
        <v>1</v>
      </c>
      <c r="AT108" s="85">
        <v>4</v>
      </c>
      <c r="AU108" s="85">
        <v>2</v>
      </c>
      <c r="AV108" s="85">
        <f t="shared" si="70"/>
        <v>5</v>
      </c>
      <c r="AW108" s="85">
        <f t="shared" si="64"/>
        <v>-2</v>
      </c>
      <c r="AX108" s="85">
        <v>2</v>
      </c>
      <c r="AY108" s="85">
        <v>5</v>
      </c>
      <c r="AZ108" s="85">
        <v>0</v>
      </c>
      <c r="BA108" s="85">
        <f t="shared" si="71"/>
        <v>7</v>
      </c>
      <c r="BB108" s="85">
        <f t="shared" si="72"/>
        <v>-0.5</v>
      </c>
      <c r="BC108" s="85">
        <v>1</v>
      </c>
      <c r="BD108" s="85">
        <v>6</v>
      </c>
      <c r="BE108" s="85">
        <f t="shared" si="73"/>
        <v>7</v>
      </c>
      <c r="BF108" s="85">
        <f t="shared" si="65"/>
        <v>0.5</v>
      </c>
      <c r="BG108" s="85">
        <v>1</v>
      </c>
      <c r="BH108" s="85">
        <v>2</v>
      </c>
      <c r="BI108" s="85">
        <f t="shared" si="74"/>
        <v>3</v>
      </c>
      <c r="BJ108" s="85">
        <f t="shared" si="66"/>
        <v>1</v>
      </c>
      <c r="BK108" s="85">
        <v>6</v>
      </c>
      <c r="BL108" s="85">
        <v>7</v>
      </c>
      <c r="BM108" s="85">
        <f t="shared" si="75"/>
        <v>13</v>
      </c>
      <c r="BN108" s="85">
        <f t="shared" si="67"/>
        <v>-0.5</v>
      </c>
      <c r="BO108" s="85">
        <f t="shared" si="76"/>
        <v>-2</v>
      </c>
      <c r="BP108" s="85"/>
      <c r="BQ108" s="85"/>
    </row>
    <row r="109" spans="1:69" ht="13.5" customHeight="1" x14ac:dyDescent="0.25">
      <c r="A109" s="37">
        <v>107</v>
      </c>
      <c r="B109" s="57" t="s">
        <v>260</v>
      </c>
      <c r="C109" s="15" t="s">
        <v>261</v>
      </c>
      <c r="D109" s="50">
        <v>28</v>
      </c>
      <c r="E109" s="12">
        <v>2</v>
      </c>
      <c r="F109" s="12">
        <v>2</v>
      </c>
      <c r="G109" s="12">
        <v>1</v>
      </c>
      <c r="H109" s="12">
        <f t="shared" si="79"/>
        <v>4</v>
      </c>
      <c r="I109" s="12">
        <f t="shared" si="80"/>
        <v>0.25</v>
      </c>
      <c r="J109" s="12">
        <v>2</v>
      </c>
      <c r="K109" s="12">
        <v>2</v>
      </c>
      <c r="L109" s="12">
        <v>1</v>
      </c>
      <c r="M109" s="12">
        <f t="shared" si="81"/>
        <v>4</v>
      </c>
      <c r="N109" s="12">
        <f t="shared" si="78"/>
        <v>0.25</v>
      </c>
      <c r="O109" s="12">
        <v>3</v>
      </c>
      <c r="P109" s="12">
        <v>0</v>
      </c>
      <c r="Q109" s="12">
        <v>1</v>
      </c>
      <c r="R109" s="12">
        <f t="shared" si="82"/>
        <v>3</v>
      </c>
      <c r="S109" s="12">
        <f t="shared" si="83"/>
        <v>1.25</v>
      </c>
      <c r="T109" s="12">
        <v>0</v>
      </c>
      <c r="U109" s="12">
        <v>0</v>
      </c>
      <c r="V109" s="12">
        <v>6</v>
      </c>
      <c r="W109" s="12">
        <f t="shared" si="84"/>
        <v>0</v>
      </c>
      <c r="X109" s="12">
        <f t="shared" si="85"/>
        <v>-1.5</v>
      </c>
      <c r="Y109" s="12">
        <f t="shared" si="86"/>
        <v>0.25</v>
      </c>
      <c r="Z109" s="12">
        <f t="shared" si="87"/>
        <v>3.25</v>
      </c>
      <c r="AA109" s="45">
        <v>0</v>
      </c>
      <c r="AB109" s="45">
        <v>1</v>
      </c>
      <c r="AC109" s="45">
        <v>9</v>
      </c>
      <c r="AD109" s="45">
        <f t="shared" si="88"/>
        <v>1</v>
      </c>
      <c r="AE109" s="32">
        <f t="shared" si="89"/>
        <v>-2.5</v>
      </c>
      <c r="AF109" s="45">
        <v>2</v>
      </c>
      <c r="AG109" s="45">
        <v>5</v>
      </c>
      <c r="AH109" s="45">
        <v>3</v>
      </c>
      <c r="AI109" s="45">
        <f t="shared" si="94"/>
        <v>7</v>
      </c>
      <c r="AJ109" s="32">
        <f t="shared" si="90"/>
        <v>-1</v>
      </c>
      <c r="AK109" s="32">
        <f t="shared" si="91"/>
        <v>-3.5</v>
      </c>
      <c r="AL109" s="32">
        <f t="shared" si="92"/>
        <v>1.5</v>
      </c>
      <c r="AM109" s="80">
        <f t="shared" si="93"/>
        <v>4.75</v>
      </c>
      <c r="AN109" s="85">
        <v>5</v>
      </c>
      <c r="AO109" s="85">
        <v>2</v>
      </c>
      <c r="AP109" s="85">
        <v>2</v>
      </c>
      <c r="AQ109" s="85">
        <f t="shared" si="68"/>
        <v>7</v>
      </c>
      <c r="AR109" s="85">
        <f t="shared" si="69"/>
        <v>0.5</v>
      </c>
      <c r="AS109" s="85">
        <v>4</v>
      </c>
      <c r="AT109" s="85">
        <v>3</v>
      </c>
      <c r="AU109" s="85">
        <v>0</v>
      </c>
      <c r="AV109" s="85">
        <f t="shared" si="70"/>
        <v>7</v>
      </c>
      <c r="AW109" s="85">
        <f t="shared" si="64"/>
        <v>2.5</v>
      </c>
      <c r="AX109" s="85">
        <v>3</v>
      </c>
      <c r="AY109" s="85">
        <v>4</v>
      </c>
      <c r="AZ109" s="85">
        <v>0</v>
      </c>
      <c r="BA109" s="85">
        <f t="shared" si="71"/>
        <v>7</v>
      </c>
      <c r="BB109" s="85">
        <f t="shared" si="72"/>
        <v>1</v>
      </c>
      <c r="BC109" s="85">
        <v>1</v>
      </c>
      <c r="BD109" s="85">
        <v>6</v>
      </c>
      <c r="BE109" s="85">
        <f t="shared" si="73"/>
        <v>7</v>
      </c>
      <c r="BF109" s="85">
        <f t="shared" si="65"/>
        <v>0.5</v>
      </c>
      <c r="BG109" s="85">
        <v>1</v>
      </c>
      <c r="BH109" s="85">
        <v>6</v>
      </c>
      <c r="BI109" s="85">
        <f t="shared" si="74"/>
        <v>7</v>
      </c>
      <c r="BJ109" s="85">
        <f t="shared" si="66"/>
        <v>1</v>
      </c>
      <c r="BK109" s="85">
        <v>7</v>
      </c>
      <c r="BL109" s="85">
        <v>5</v>
      </c>
      <c r="BM109" s="85">
        <f t="shared" si="75"/>
        <v>12</v>
      </c>
      <c r="BN109" s="85">
        <f t="shared" si="67"/>
        <v>1</v>
      </c>
      <c r="BO109" s="85">
        <f t="shared" si="76"/>
        <v>6.5</v>
      </c>
      <c r="BP109" s="85"/>
      <c r="BQ109" s="85"/>
    </row>
    <row r="110" spans="1:69" ht="13.5" customHeight="1" x14ac:dyDescent="0.25">
      <c r="A110" s="37">
        <v>108</v>
      </c>
      <c r="B110" s="57" t="s">
        <v>262</v>
      </c>
      <c r="C110" s="15" t="s">
        <v>263</v>
      </c>
      <c r="D110" s="50">
        <v>28</v>
      </c>
      <c r="E110" s="12">
        <v>1</v>
      </c>
      <c r="F110" s="12">
        <v>3</v>
      </c>
      <c r="G110" s="12">
        <v>1</v>
      </c>
      <c r="H110" s="12">
        <f t="shared" si="79"/>
        <v>4</v>
      </c>
      <c r="I110" s="12">
        <f t="shared" si="80"/>
        <v>-0.5</v>
      </c>
      <c r="J110" s="13">
        <v>5</v>
      </c>
      <c r="K110" s="13">
        <v>0</v>
      </c>
      <c r="L110" s="12">
        <v>0</v>
      </c>
      <c r="M110" s="12">
        <f t="shared" si="81"/>
        <v>5</v>
      </c>
      <c r="N110" s="12">
        <f t="shared" si="78"/>
        <v>2.5</v>
      </c>
      <c r="O110" s="12">
        <v>3</v>
      </c>
      <c r="P110" s="12">
        <v>1</v>
      </c>
      <c r="Q110" s="12">
        <v>0</v>
      </c>
      <c r="R110" s="12">
        <f t="shared" si="82"/>
        <v>4</v>
      </c>
      <c r="S110" s="12">
        <f t="shared" si="83"/>
        <v>1.25</v>
      </c>
      <c r="T110" s="12">
        <v>4</v>
      </c>
      <c r="U110" s="12">
        <v>2</v>
      </c>
      <c r="V110" s="12">
        <v>0</v>
      </c>
      <c r="W110" s="12">
        <f t="shared" si="84"/>
        <v>6</v>
      </c>
      <c r="X110" s="12">
        <f t="shared" si="85"/>
        <v>1.5</v>
      </c>
      <c r="Y110" s="12">
        <f t="shared" si="86"/>
        <v>4.75</v>
      </c>
      <c r="Z110" s="12">
        <f t="shared" si="87"/>
        <v>7.75</v>
      </c>
      <c r="AA110" s="45">
        <v>2</v>
      </c>
      <c r="AB110" s="45">
        <v>3</v>
      </c>
      <c r="AC110" s="45">
        <v>5</v>
      </c>
      <c r="AD110" s="45">
        <f t="shared" si="88"/>
        <v>5</v>
      </c>
      <c r="AE110" s="32">
        <f t="shared" si="89"/>
        <v>-1</v>
      </c>
      <c r="AF110" s="45">
        <v>1</v>
      </c>
      <c r="AG110" s="45">
        <v>5</v>
      </c>
      <c r="AH110" s="45">
        <v>4</v>
      </c>
      <c r="AI110" s="45">
        <f t="shared" si="94"/>
        <v>6</v>
      </c>
      <c r="AJ110" s="32">
        <f t="shared" si="90"/>
        <v>-1.75</v>
      </c>
      <c r="AK110" s="32">
        <f t="shared" si="91"/>
        <v>-2.75</v>
      </c>
      <c r="AL110" s="32">
        <f t="shared" si="92"/>
        <v>2.25</v>
      </c>
      <c r="AM110" s="80">
        <f t="shared" si="93"/>
        <v>10</v>
      </c>
      <c r="AN110" s="85">
        <v>5</v>
      </c>
      <c r="AO110" s="85">
        <v>4</v>
      </c>
      <c r="AP110" s="85">
        <v>0</v>
      </c>
      <c r="AQ110" s="85">
        <f t="shared" si="68"/>
        <v>9</v>
      </c>
      <c r="AR110" s="85">
        <f t="shared" si="69"/>
        <v>0.5</v>
      </c>
      <c r="AS110" s="85">
        <v>2</v>
      </c>
      <c r="AT110" s="85">
        <v>1</v>
      </c>
      <c r="AU110" s="85">
        <v>4</v>
      </c>
      <c r="AV110" s="85">
        <f t="shared" si="70"/>
        <v>3</v>
      </c>
      <c r="AW110" s="85">
        <f t="shared" si="64"/>
        <v>-0.5</v>
      </c>
      <c r="AX110" s="85">
        <v>2</v>
      </c>
      <c r="AY110" s="85">
        <v>5</v>
      </c>
      <c r="AZ110" s="85">
        <v>0</v>
      </c>
      <c r="BA110" s="85">
        <f t="shared" si="71"/>
        <v>7</v>
      </c>
      <c r="BB110" s="85">
        <f t="shared" si="72"/>
        <v>-0.5</v>
      </c>
      <c r="BC110" s="85">
        <v>1</v>
      </c>
      <c r="BD110" s="85">
        <v>6</v>
      </c>
      <c r="BE110" s="85">
        <f t="shared" si="73"/>
        <v>7</v>
      </c>
      <c r="BF110" s="85">
        <f t="shared" si="65"/>
        <v>0.5</v>
      </c>
      <c r="BG110" s="85">
        <v>1</v>
      </c>
      <c r="BH110" s="85">
        <v>5</v>
      </c>
      <c r="BI110" s="85">
        <f t="shared" si="74"/>
        <v>6</v>
      </c>
      <c r="BJ110" s="85">
        <f t="shared" si="66"/>
        <v>1</v>
      </c>
      <c r="BK110" s="85">
        <v>6</v>
      </c>
      <c r="BL110" s="85">
        <v>7</v>
      </c>
      <c r="BM110" s="85">
        <f t="shared" si="75"/>
        <v>13</v>
      </c>
      <c r="BN110" s="85">
        <f t="shared" si="67"/>
        <v>-0.5</v>
      </c>
      <c r="BO110" s="85">
        <f t="shared" si="76"/>
        <v>0.5</v>
      </c>
      <c r="BP110" s="85"/>
      <c r="BQ110" s="85"/>
    </row>
    <row r="111" spans="1:69" ht="13.5" customHeight="1" x14ac:dyDescent="0.25">
      <c r="A111" s="37">
        <v>109</v>
      </c>
      <c r="B111" s="57" t="s">
        <v>264</v>
      </c>
      <c r="C111" s="15" t="s">
        <v>265</v>
      </c>
      <c r="D111" s="50">
        <v>28</v>
      </c>
      <c r="E111" s="12">
        <v>2</v>
      </c>
      <c r="F111" s="12">
        <v>2</v>
      </c>
      <c r="G111" s="12">
        <v>1</v>
      </c>
      <c r="H111" s="12">
        <f t="shared" si="79"/>
        <v>4</v>
      </c>
      <c r="I111" s="12">
        <f t="shared" si="80"/>
        <v>0.25</v>
      </c>
      <c r="J111" s="13">
        <v>5</v>
      </c>
      <c r="K111" s="13">
        <v>0</v>
      </c>
      <c r="L111" s="12">
        <v>0</v>
      </c>
      <c r="M111" s="12">
        <f t="shared" si="81"/>
        <v>5</v>
      </c>
      <c r="N111" s="12">
        <f t="shared" si="78"/>
        <v>2.5</v>
      </c>
      <c r="O111" s="12">
        <v>3</v>
      </c>
      <c r="P111" s="12">
        <v>0</v>
      </c>
      <c r="Q111" s="12">
        <v>1</v>
      </c>
      <c r="R111" s="12">
        <f t="shared" si="82"/>
        <v>3</v>
      </c>
      <c r="S111" s="12">
        <f t="shared" si="83"/>
        <v>1.25</v>
      </c>
      <c r="T111" s="12">
        <v>1</v>
      </c>
      <c r="U111" s="12">
        <v>2</v>
      </c>
      <c r="V111" s="12">
        <v>3</v>
      </c>
      <c r="W111" s="12">
        <f t="shared" si="84"/>
        <v>3</v>
      </c>
      <c r="X111" s="12">
        <f t="shared" si="85"/>
        <v>-0.75</v>
      </c>
      <c r="Y111" s="12">
        <f t="shared" si="86"/>
        <v>3.25</v>
      </c>
      <c r="Z111" s="12">
        <f t="shared" si="87"/>
        <v>6.25</v>
      </c>
      <c r="AA111" s="45">
        <v>5</v>
      </c>
      <c r="AB111" s="45">
        <v>5</v>
      </c>
      <c r="AC111" s="45">
        <v>0</v>
      </c>
      <c r="AD111" s="45">
        <f t="shared" si="88"/>
        <v>10</v>
      </c>
      <c r="AE111" s="32">
        <f t="shared" si="89"/>
        <v>1.25</v>
      </c>
      <c r="AF111" s="45">
        <v>2</v>
      </c>
      <c r="AG111" s="45">
        <v>0</v>
      </c>
      <c r="AH111" s="45">
        <v>8</v>
      </c>
      <c r="AI111" s="45">
        <f t="shared" si="94"/>
        <v>2</v>
      </c>
      <c r="AJ111" s="32">
        <f t="shared" si="90"/>
        <v>-1</v>
      </c>
      <c r="AK111" s="32">
        <f t="shared" si="91"/>
        <v>0.25</v>
      </c>
      <c r="AL111" s="32">
        <f t="shared" si="92"/>
        <v>5.25</v>
      </c>
      <c r="AM111" s="80">
        <f t="shared" si="93"/>
        <v>11.5</v>
      </c>
      <c r="AN111" s="85">
        <v>4</v>
      </c>
      <c r="AO111" s="85">
        <v>5</v>
      </c>
      <c r="AP111" s="85">
        <v>0</v>
      </c>
      <c r="AQ111" s="85">
        <f t="shared" si="68"/>
        <v>9</v>
      </c>
      <c r="AR111" s="85">
        <f t="shared" si="69"/>
        <v>-0.5</v>
      </c>
      <c r="AS111" s="85">
        <v>5</v>
      </c>
      <c r="AT111" s="85">
        <v>2</v>
      </c>
      <c r="AU111" s="85">
        <v>0</v>
      </c>
      <c r="AV111" s="85">
        <f t="shared" si="70"/>
        <v>7</v>
      </c>
      <c r="AW111" s="85">
        <f t="shared" si="64"/>
        <v>4</v>
      </c>
      <c r="AX111" s="85">
        <v>4</v>
      </c>
      <c r="AY111" s="85">
        <v>3</v>
      </c>
      <c r="AZ111" s="85">
        <v>0</v>
      </c>
      <c r="BA111" s="85">
        <f t="shared" si="71"/>
        <v>7</v>
      </c>
      <c r="BB111" s="85">
        <f t="shared" si="72"/>
        <v>2.5</v>
      </c>
      <c r="BC111" s="85">
        <v>2</v>
      </c>
      <c r="BD111" s="85">
        <v>5</v>
      </c>
      <c r="BE111" s="85">
        <f t="shared" si="73"/>
        <v>7</v>
      </c>
      <c r="BF111" s="85">
        <f t="shared" si="65"/>
        <v>1</v>
      </c>
      <c r="BG111" s="85">
        <v>4</v>
      </c>
      <c r="BH111" s="85">
        <v>2</v>
      </c>
      <c r="BI111" s="85">
        <f t="shared" si="74"/>
        <v>6</v>
      </c>
      <c r="BJ111" s="85">
        <f t="shared" si="66"/>
        <v>4</v>
      </c>
      <c r="BK111" s="85">
        <v>5</v>
      </c>
      <c r="BL111" s="85">
        <v>6</v>
      </c>
      <c r="BM111" s="85">
        <f t="shared" si="75"/>
        <v>11</v>
      </c>
      <c r="BN111" s="85">
        <f t="shared" si="67"/>
        <v>-0.5</v>
      </c>
      <c r="BO111" s="85">
        <f t="shared" si="76"/>
        <v>10.5</v>
      </c>
      <c r="BP111" s="85"/>
      <c r="BQ111" s="85"/>
    </row>
    <row r="112" spans="1:69" ht="13.5" customHeight="1" x14ac:dyDescent="0.25">
      <c r="A112" s="37">
        <v>110</v>
      </c>
      <c r="B112" s="57" t="s">
        <v>266</v>
      </c>
      <c r="C112" s="15" t="s">
        <v>267</v>
      </c>
      <c r="D112" s="50">
        <v>28</v>
      </c>
      <c r="E112" s="12">
        <v>3</v>
      </c>
      <c r="F112" s="12">
        <v>2</v>
      </c>
      <c r="G112" s="12">
        <v>0</v>
      </c>
      <c r="H112" s="12">
        <f t="shared" si="79"/>
        <v>5</v>
      </c>
      <c r="I112" s="12">
        <f t="shared" si="80"/>
        <v>1</v>
      </c>
      <c r="J112" s="13">
        <v>4</v>
      </c>
      <c r="K112" s="13">
        <v>1</v>
      </c>
      <c r="L112" s="12">
        <v>0</v>
      </c>
      <c r="M112" s="12">
        <f t="shared" si="81"/>
        <v>5</v>
      </c>
      <c r="N112" s="12">
        <f t="shared" si="78"/>
        <v>1.75</v>
      </c>
      <c r="O112" s="12">
        <v>3</v>
      </c>
      <c r="P112" s="12">
        <v>1</v>
      </c>
      <c r="Q112" s="12">
        <v>0</v>
      </c>
      <c r="R112" s="12">
        <f t="shared" si="82"/>
        <v>4</v>
      </c>
      <c r="S112" s="12">
        <f t="shared" si="83"/>
        <v>1.25</v>
      </c>
      <c r="T112" s="12">
        <v>0</v>
      </c>
      <c r="U112" s="12">
        <v>1</v>
      </c>
      <c r="V112" s="12">
        <v>5</v>
      </c>
      <c r="W112" s="12">
        <f t="shared" si="84"/>
        <v>1</v>
      </c>
      <c r="X112" s="12">
        <f t="shared" si="85"/>
        <v>-1.5</v>
      </c>
      <c r="Y112" s="12">
        <f t="shared" si="86"/>
        <v>2.5</v>
      </c>
      <c r="Z112" s="12">
        <f t="shared" si="87"/>
        <v>5.5</v>
      </c>
      <c r="AA112" s="45">
        <v>2</v>
      </c>
      <c r="AB112" s="45">
        <v>2</v>
      </c>
      <c r="AC112" s="45">
        <v>6</v>
      </c>
      <c r="AD112" s="45">
        <f t="shared" si="88"/>
        <v>4</v>
      </c>
      <c r="AE112" s="32">
        <f t="shared" si="89"/>
        <v>-1</v>
      </c>
      <c r="AF112" s="45">
        <v>2</v>
      </c>
      <c r="AG112" s="45">
        <v>2</v>
      </c>
      <c r="AH112" s="45">
        <v>6</v>
      </c>
      <c r="AI112" s="45">
        <f t="shared" si="94"/>
        <v>4</v>
      </c>
      <c r="AJ112" s="32">
        <f t="shared" si="90"/>
        <v>-1</v>
      </c>
      <c r="AK112" s="32">
        <f t="shared" si="91"/>
        <v>-2</v>
      </c>
      <c r="AL112" s="32">
        <f t="shared" si="92"/>
        <v>3</v>
      </c>
      <c r="AM112" s="80">
        <f t="shared" si="93"/>
        <v>8.5</v>
      </c>
      <c r="AN112" s="85">
        <v>4</v>
      </c>
      <c r="AO112" s="85">
        <v>5</v>
      </c>
      <c r="AP112" s="85">
        <v>0</v>
      </c>
      <c r="AQ112" s="85">
        <f t="shared" si="68"/>
        <v>9</v>
      </c>
      <c r="AR112" s="85">
        <f t="shared" si="69"/>
        <v>-0.5</v>
      </c>
      <c r="AS112" s="85">
        <v>3</v>
      </c>
      <c r="AT112" s="85">
        <v>4</v>
      </c>
      <c r="AU112" s="85">
        <v>0</v>
      </c>
      <c r="AV112" s="85">
        <f t="shared" si="70"/>
        <v>7</v>
      </c>
      <c r="AW112" s="85">
        <f t="shared" si="64"/>
        <v>1</v>
      </c>
      <c r="AX112" s="85">
        <v>4</v>
      </c>
      <c r="AY112" s="85">
        <v>3</v>
      </c>
      <c r="AZ112" s="85">
        <v>0</v>
      </c>
      <c r="BA112" s="85">
        <f t="shared" si="71"/>
        <v>7</v>
      </c>
      <c r="BB112" s="85">
        <f t="shared" si="72"/>
        <v>2.5</v>
      </c>
      <c r="BC112" s="85">
        <v>1</v>
      </c>
      <c r="BD112" s="85">
        <v>6</v>
      </c>
      <c r="BE112" s="85">
        <f t="shared" si="73"/>
        <v>7</v>
      </c>
      <c r="BF112" s="85">
        <f t="shared" si="65"/>
        <v>0.5</v>
      </c>
      <c r="BG112" s="85">
        <v>0</v>
      </c>
      <c r="BH112" s="85">
        <v>0</v>
      </c>
      <c r="BI112" s="85">
        <f t="shared" si="74"/>
        <v>0</v>
      </c>
      <c r="BJ112" s="85">
        <f t="shared" si="66"/>
        <v>0</v>
      </c>
      <c r="BK112" s="85">
        <v>9</v>
      </c>
      <c r="BL112" s="85">
        <v>4</v>
      </c>
      <c r="BM112" s="85">
        <f t="shared" si="75"/>
        <v>13</v>
      </c>
      <c r="BN112" s="85">
        <f t="shared" si="67"/>
        <v>2.5</v>
      </c>
      <c r="BO112" s="85">
        <f t="shared" si="76"/>
        <v>6</v>
      </c>
      <c r="BP112" s="85"/>
      <c r="BQ112" s="85"/>
    </row>
    <row r="113" spans="1:69" ht="13.5" customHeight="1" x14ac:dyDescent="0.25">
      <c r="A113" s="37">
        <v>111</v>
      </c>
      <c r="B113" s="54" t="s">
        <v>268</v>
      </c>
      <c r="C113" s="11" t="s">
        <v>269</v>
      </c>
      <c r="D113" s="69">
        <v>29</v>
      </c>
      <c r="E113" s="12">
        <v>2</v>
      </c>
      <c r="F113" s="12">
        <v>1</v>
      </c>
      <c r="G113" s="12">
        <v>2</v>
      </c>
      <c r="H113" s="12">
        <f t="shared" si="79"/>
        <v>3</v>
      </c>
      <c r="I113" s="12">
        <f t="shared" si="80"/>
        <v>0.25</v>
      </c>
      <c r="J113" s="13">
        <v>2</v>
      </c>
      <c r="K113" s="13">
        <v>3</v>
      </c>
      <c r="L113" s="12">
        <v>0</v>
      </c>
      <c r="M113" s="12">
        <f t="shared" si="81"/>
        <v>5</v>
      </c>
      <c r="N113" s="12">
        <f t="shared" si="78"/>
        <v>0.25</v>
      </c>
      <c r="O113" s="12">
        <v>1</v>
      </c>
      <c r="P113" s="12">
        <v>1</v>
      </c>
      <c r="Q113" s="12">
        <v>2</v>
      </c>
      <c r="R113" s="12">
        <f t="shared" si="82"/>
        <v>2</v>
      </c>
      <c r="S113" s="12">
        <f t="shared" si="83"/>
        <v>-0.25</v>
      </c>
      <c r="T113" s="12">
        <v>2</v>
      </c>
      <c r="U113" s="12">
        <v>4</v>
      </c>
      <c r="V113" s="12">
        <v>0</v>
      </c>
      <c r="W113" s="12">
        <f t="shared" si="84"/>
        <v>6</v>
      </c>
      <c r="X113" s="12">
        <f t="shared" si="85"/>
        <v>0</v>
      </c>
      <c r="Y113" s="12">
        <f t="shared" si="86"/>
        <v>0.25</v>
      </c>
      <c r="Z113" s="12">
        <f t="shared" si="87"/>
        <v>3.25</v>
      </c>
      <c r="AA113" s="45">
        <v>0</v>
      </c>
      <c r="AB113" s="45">
        <v>4</v>
      </c>
      <c r="AC113" s="45">
        <v>6</v>
      </c>
      <c r="AD113" s="45">
        <f t="shared" si="88"/>
        <v>4</v>
      </c>
      <c r="AE113" s="32">
        <f t="shared" si="89"/>
        <v>-2.5</v>
      </c>
      <c r="AF113" s="45">
        <v>0</v>
      </c>
      <c r="AG113" s="45">
        <v>0</v>
      </c>
      <c r="AH113" s="45">
        <v>10</v>
      </c>
      <c r="AI113" s="45">
        <f t="shared" si="94"/>
        <v>0</v>
      </c>
      <c r="AJ113" s="32">
        <f t="shared" si="90"/>
        <v>-2.5</v>
      </c>
      <c r="AK113" s="32">
        <f t="shared" si="91"/>
        <v>-5</v>
      </c>
      <c r="AL113" s="32">
        <f t="shared" si="92"/>
        <v>0</v>
      </c>
      <c r="AM113" s="80">
        <f t="shared" si="93"/>
        <v>3.25</v>
      </c>
      <c r="AN113" s="85">
        <v>5</v>
      </c>
      <c r="AO113" s="85">
        <v>3</v>
      </c>
      <c r="AP113" s="85">
        <v>1</v>
      </c>
      <c r="AQ113" s="85">
        <f t="shared" si="68"/>
        <v>8</v>
      </c>
      <c r="AR113" s="85">
        <f t="shared" si="69"/>
        <v>0.5</v>
      </c>
      <c r="AS113" s="85">
        <v>2</v>
      </c>
      <c r="AT113" s="85">
        <v>5</v>
      </c>
      <c r="AU113" s="85">
        <v>0</v>
      </c>
      <c r="AV113" s="85">
        <f t="shared" si="70"/>
        <v>7</v>
      </c>
      <c r="AW113" s="85">
        <f t="shared" si="64"/>
        <v>-0.5</v>
      </c>
      <c r="AX113" s="85">
        <v>4</v>
      </c>
      <c r="AY113" s="85">
        <v>3</v>
      </c>
      <c r="AZ113" s="85">
        <v>0</v>
      </c>
      <c r="BA113" s="85">
        <f t="shared" si="71"/>
        <v>7</v>
      </c>
      <c r="BB113" s="85">
        <f t="shared" si="72"/>
        <v>2.5</v>
      </c>
      <c r="BC113" s="85">
        <v>1</v>
      </c>
      <c r="BD113" s="85">
        <v>6</v>
      </c>
      <c r="BE113" s="85">
        <f t="shared" si="73"/>
        <v>7</v>
      </c>
      <c r="BF113" s="85">
        <f t="shared" si="65"/>
        <v>0.5</v>
      </c>
      <c r="BG113" s="85">
        <v>2</v>
      </c>
      <c r="BH113" s="85">
        <v>2</v>
      </c>
      <c r="BI113" s="85">
        <f t="shared" si="74"/>
        <v>4</v>
      </c>
      <c r="BJ113" s="85">
        <f t="shared" si="66"/>
        <v>2</v>
      </c>
      <c r="BK113" s="85">
        <v>0</v>
      </c>
      <c r="BL113" s="85">
        <v>0</v>
      </c>
      <c r="BM113" s="85">
        <f t="shared" si="75"/>
        <v>0</v>
      </c>
      <c r="BN113" s="85">
        <f t="shared" si="67"/>
        <v>0</v>
      </c>
      <c r="BO113" s="85">
        <f t="shared" si="76"/>
        <v>5</v>
      </c>
      <c r="BP113" s="85"/>
      <c r="BQ113" s="85"/>
    </row>
    <row r="114" spans="1:69" ht="13.5" customHeight="1" x14ac:dyDescent="0.25">
      <c r="A114" s="37">
        <v>112</v>
      </c>
      <c r="B114" s="54" t="s">
        <v>270</v>
      </c>
      <c r="C114" s="11" t="s">
        <v>271</v>
      </c>
      <c r="D114" s="69">
        <v>29</v>
      </c>
      <c r="E114" s="12">
        <v>2</v>
      </c>
      <c r="F114" s="12">
        <v>3</v>
      </c>
      <c r="G114" s="12">
        <v>0</v>
      </c>
      <c r="H114" s="12">
        <f t="shared" si="79"/>
        <v>5</v>
      </c>
      <c r="I114" s="12">
        <f t="shared" si="80"/>
        <v>0.25</v>
      </c>
      <c r="J114" s="13">
        <v>4</v>
      </c>
      <c r="K114" s="13">
        <v>1</v>
      </c>
      <c r="L114" s="12">
        <v>0</v>
      </c>
      <c r="M114" s="12">
        <f t="shared" si="81"/>
        <v>5</v>
      </c>
      <c r="N114" s="12">
        <f t="shared" si="78"/>
        <v>1.75</v>
      </c>
      <c r="O114" s="12">
        <v>2</v>
      </c>
      <c r="P114" s="12">
        <v>2</v>
      </c>
      <c r="Q114" s="12">
        <v>0</v>
      </c>
      <c r="R114" s="12">
        <f t="shared" si="82"/>
        <v>4</v>
      </c>
      <c r="S114" s="12">
        <f t="shared" si="83"/>
        <v>0.5</v>
      </c>
      <c r="T114" s="12">
        <v>4</v>
      </c>
      <c r="U114" s="12">
        <v>1</v>
      </c>
      <c r="V114" s="12">
        <v>1</v>
      </c>
      <c r="W114" s="12">
        <f t="shared" si="84"/>
        <v>5</v>
      </c>
      <c r="X114" s="12">
        <f t="shared" si="85"/>
        <v>1.5</v>
      </c>
      <c r="Y114" s="12">
        <f t="shared" si="86"/>
        <v>4</v>
      </c>
      <c r="Z114" s="12">
        <f t="shared" si="87"/>
        <v>7</v>
      </c>
      <c r="AA114" s="45">
        <v>2</v>
      </c>
      <c r="AB114" s="45">
        <v>5</v>
      </c>
      <c r="AC114" s="45">
        <v>3</v>
      </c>
      <c r="AD114" s="45">
        <f t="shared" si="88"/>
        <v>7</v>
      </c>
      <c r="AE114" s="32">
        <f t="shared" si="89"/>
        <v>-1</v>
      </c>
      <c r="AF114" s="45">
        <v>3</v>
      </c>
      <c r="AG114" s="45">
        <v>3</v>
      </c>
      <c r="AH114" s="45">
        <v>4</v>
      </c>
      <c r="AI114" s="45">
        <f t="shared" si="94"/>
        <v>6</v>
      </c>
      <c r="AJ114" s="32">
        <f t="shared" si="90"/>
        <v>-0.25</v>
      </c>
      <c r="AK114" s="32">
        <f t="shared" si="91"/>
        <v>-1.25</v>
      </c>
      <c r="AL114" s="32">
        <f t="shared" si="92"/>
        <v>3.75</v>
      </c>
      <c r="AM114" s="80">
        <f t="shared" si="93"/>
        <v>10.75</v>
      </c>
      <c r="AN114" s="85">
        <v>3</v>
      </c>
      <c r="AO114" s="85">
        <v>5</v>
      </c>
      <c r="AP114" s="85">
        <v>1</v>
      </c>
      <c r="AQ114" s="85">
        <f t="shared" si="68"/>
        <v>8</v>
      </c>
      <c r="AR114" s="85">
        <f t="shared" si="69"/>
        <v>-1.5</v>
      </c>
      <c r="AS114" s="85">
        <v>1</v>
      </c>
      <c r="AT114" s="85">
        <v>5</v>
      </c>
      <c r="AU114" s="85">
        <v>1</v>
      </c>
      <c r="AV114" s="85">
        <f t="shared" si="70"/>
        <v>6</v>
      </c>
      <c r="AW114" s="85">
        <f t="shared" si="64"/>
        <v>-2</v>
      </c>
      <c r="AX114" s="85">
        <v>2</v>
      </c>
      <c r="AY114" s="85">
        <v>5</v>
      </c>
      <c r="AZ114" s="85">
        <v>0</v>
      </c>
      <c r="BA114" s="85">
        <f t="shared" si="71"/>
        <v>7</v>
      </c>
      <c r="BB114" s="85">
        <f t="shared" si="72"/>
        <v>-0.5</v>
      </c>
      <c r="BC114" s="85">
        <v>2</v>
      </c>
      <c r="BD114" s="85">
        <v>5</v>
      </c>
      <c r="BE114" s="85">
        <f t="shared" si="73"/>
        <v>7</v>
      </c>
      <c r="BF114" s="85">
        <f t="shared" si="65"/>
        <v>1</v>
      </c>
      <c r="BG114" s="85">
        <v>1</v>
      </c>
      <c r="BH114" s="85">
        <v>6</v>
      </c>
      <c r="BI114" s="85">
        <f t="shared" si="74"/>
        <v>7</v>
      </c>
      <c r="BJ114" s="85">
        <f t="shared" si="66"/>
        <v>1</v>
      </c>
      <c r="BK114" s="85">
        <v>2</v>
      </c>
      <c r="BL114" s="85">
        <v>8</v>
      </c>
      <c r="BM114" s="85">
        <f t="shared" si="75"/>
        <v>10</v>
      </c>
      <c r="BN114" s="85">
        <f t="shared" si="67"/>
        <v>-3</v>
      </c>
      <c r="BO114" s="85">
        <f t="shared" si="76"/>
        <v>-5</v>
      </c>
      <c r="BP114" s="85"/>
      <c r="BQ114" s="85"/>
    </row>
    <row r="115" spans="1:69" ht="13.5" customHeight="1" x14ac:dyDescent="0.25">
      <c r="A115" s="37">
        <v>113</v>
      </c>
      <c r="B115" s="54" t="s">
        <v>272</v>
      </c>
      <c r="C115" s="11" t="s">
        <v>273</v>
      </c>
      <c r="D115" s="69">
        <v>29</v>
      </c>
      <c r="E115" s="12">
        <v>2</v>
      </c>
      <c r="F115" s="12">
        <v>2</v>
      </c>
      <c r="G115" s="12">
        <v>1</v>
      </c>
      <c r="H115" s="12">
        <f t="shared" si="79"/>
        <v>4</v>
      </c>
      <c r="I115" s="12">
        <f t="shared" si="80"/>
        <v>0.25</v>
      </c>
      <c r="J115" s="13">
        <v>3</v>
      </c>
      <c r="K115" s="13">
        <v>2</v>
      </c>
      <c r="L115" s="12">
        <v>0</v>
      </c>
      <c r="M115" s="12">
        <f t="shared" si="81"/>
        <v>5</v>
      </c>
      <c r="N115" s="12">
        <f t="shared" si="78"/>
        <v>1</v>
      </c>
      <c r="O115" s="12">
        <v>2</v>
      </c>
      <c r="P115" s="12">
        <v>1</v>
      </c>
      <c r="Q115" s="12">
        <v>1</v>
      </c>
      <c r="R115" s="12">
        <f t="shared" si="82"/>
        <v>3</v>
      </c>
      <c r="S115" s="12">
        <f t="shared" si="83"/>
        <v>0.5</v>
      </c>
      <c r="T115" s="12">
        <v>0</v>
      </c>
      <c r="U115" s="12">
        <v>5</v>
      </c>
      <c r="V115" s="12">
        <v>1</v>
      </c>
      <c r="W115" s="12">
        <f t="shared" si="84"/>
        <v>5</v>
      </c>
      <c r="X115" s="12">
        <f t="shared" si="85"/>
        <v>-1.5</v>
      </c>
      <c r="Y115" s="12">
        <f t="shared" si="86"/>
        <v>0.25</v>
      </c>
      <c r="Z115" s="12">
        <f t="shared" si="87"/>
        <v>3.25</v>
      </c>
      <c r="AA115" s="45">
        <v>1</v>
      </c>
      <c r="AB115" s="45">
        <v>9</v>
      </c>
      <c r="AC115" s="45">
        <v>0</v>
      </c>
      <c r="AD115" s="45">
        <f t="shared" si="88"/>
        <v>10</v>
      </c>
      <c r="AE115" s="32">
        <f t="shared" si="89"/>
        <v>-1.75</v>
      </c>
      <c r="AF115" s="45">
        <v>1</v>
      </c>
      <c r="AG115" s="45">
        <v>4</v>
      </c>
      <c r="AH115" s="45">
        <v>5</v>
      </c>
      <c r="AI115" s="45">
        <f t="shared" si="94"/>
        <v>5</v>
      </c>
      <c r="AJ115" s="32">
        <f t="shared" si="90"/>
        <v>-1.75</v>
      </c>
      <c r="AK115" s="32">
        <f t="shared" si="91"/>
        <v>-3.5</v>
      </c>
      <c r="AL115" s="32">
        <f t="shared" si="92"/>
        <v>1.5</v>
      </c>
      <c r="AM115" s="80">
        <f t="shared" si="93"/>
        <v>4.75</v>
      </c>
      <c r="AN115" s="85">
        <v>3</v>
      </c>
      <c r="AO115" s="85">
        <v>5</v>
      </c>
      <c r="AP115" s="85">
        <v>1</v>
      </c>
      <c r="AQ115" s="85">
        <f t="shared" si="68"/>
        <v>8</v>
      </c>
      <c r="AR115" s="85">
        <f t="shared" si="69"/>
        <v>-1.5</v>
      </c>
      <c r="AS115" s="85">
        <v>3</v>
      </c>
      <c r="AT115" s="85">
        <v>4</v>
      </c>
      <c r="AU115" s="85">
        <v>0</v>
      </c>
      <c r="AV115" s="85">
        <f t="shared" si="70"/>
        <v>7</v>
      </c>
      <c r="AW115" s="85">
        <f t="shared" si="64"/>
        <v>1</v>
      </c>
      <c r="AX115" s="85">
        <v>4</v>
      </c>
      <c r="AY115" s="85">
        <v>3</v>
      </c>
      <c r="AZ115" s="85">
        <v>0</v>
      </c>
      <c r="BA115" s="85">
        <f t="shared" si="71"/>
        <v>7</v>
      </c>
      <c r="BB115" s="85">
        <f t="shared" si="72"/>
        <v>2.5</v>
      </c>
      <c r="BC115" s="85">
        <v>2</v>
      </c>
      <c r="BD115" s="85">
        <v>5</v>
      </c>
      <c r="BE115" s="85">
        <f t="shared" si="73"/>
        <v>7</v>
      </c>
      <c r="BF115" s="85">
        <f t="shared" si="65"/>
        <v>1</v>
      </c>
      <c r="BG115" s="85">
        <v>0</v>
      </c>
      <c r="BH115" s="85">
        <v>4</v>
      </c>
      <c r="BI115" s="85">
        <f t="shared" si="74"/>
        <v>4</v>
      </c>
      <c r="BJ115" s="85">
        <f t="shared" si="66"/>
        <v>0</v>
      </c>
      <c r="BK115" s="85">
        <v>3</v>
      </c>
      <c r="BL115" s="85">
        <v>2</v>
      </c>
      <c r="BM115" s="85">
        <f t="shared" si="75"/>
        <v>5</v>
      </c>
      <c r="BN115" s="85">
        <f t="shared" si="67"/>
        <v>0.5</v>
      </c>
      <c r="BO115" s="85">
        <f t="shared" si="76"/>
        <v>3.5</v>
      </c>
      <c r="BP115" s="85"/>
      <c r="BQ115" s="85"/>
    </row>
    <row r="116" spans="1:69" ht="13.5" customHeight="1" x14ac:dyDescent="0.25">
      <c r="A116" s="37">
        <v>114</v>
      </c>
      <c r="B116" s="54" t="s">
        <v>274</v>
      </c>
      <c r="C116" s="11" t="s">
        <v>275</v>
      </c>
      <c r="D116" s="69">
        <v>29</v>
      </c>
      <c r="E116" s="12">
        <v>2</v>
      </c>
      <c r="F116" s="12">
        <v>3</v>
      </c>
      <c r="G116" s="12">
        <v>0</v>
      </c>
      <c r="H116" s="12">
        <f t="shared" si="79"/>
        <v>5</v>
      </c>
      <c r="I116" s="12">
        <f t="shared" si="80"/>
        <v>0.25</v>
      </c>
      <c r="J116" s="13">
        <v>4</v>
      </c>
      <c r="K116" s="13">
        <v>1</v>
      </c>
      <c r="L116" s="12">
        <v>0</v>
      </c>
      <c r="M116" s="12">
        <f t="shared" si="81"/>
        <v>5</v>
      </c>
      <c r="N116" s="12">
        <f t="shared" si="78"/>
        <v>1.75</v>
      </c>
      <c r="O116" s="12">
        <v>4</v>
      </c>
      <c r="P116" s="12">
        <v>0</v>
      </c>
      <c r="Q116" s="12">
        <v>0</v>
      </c>
      <c r="R116" s="12">
        <f t="shared" si="82"/>
        <v>4</v>
      </c>
      <c r="S116" s="12">
        <f t="shared" si="83"/>
        <v>2</v>
      </c>
      <c r="T116" s="12">
        <v>1</v>
      </c>
      <c r="U116" s="12">
        <v>1</v>
      </c>
      <c r="V116" s="12">
        <v>4</v>
      </c>
      <c r="W116" s="12">
        <f t="shared" si="84"/>
        <v>2</v>
      </c>
      <c r="X116" s="12">
        <f t="shared" si="85"/>
        <v>-0.75</v>
      </c>
      <c r="Y116" s="12">
        <f t="shared" si="86"/>
        <v>3.25</v>
      </c>
      <c r="Z116" s="12">
        <f t="shared" si="87"/>
        <v>6.25</v>
      </c>
      <c r="AA116" s="45">
        <v>0</v>
      </c>
      <c r="AB116" s="45">
        <v>6</v>
      </c>
      <c r="AC116" s="45">
        <v>4</v>
      </c>
      <c r="AD116" s="45">
        <f t="shared" si="88"/>
        <v>6</v>
      </c>
      <c r="AE116" s="32">
        <f t="shared" si="89"/>
        <v>-2.5</v>
      </c>
      <c r="AF116" s="45">
        <v>0</v>
      </c>
      <c r="AG116" s="45">
        <v>0</v>
      </c>
      <c r="AH116" s="45">
        <v>10</v>
      </c>
      <c r="AI116" s="45">
        <f t="shared" si="94"/>
        <v>0</v>
      </c>
      <c r="AJ116" s="32">
        <f t="shared" si="90"/>
        <v>-2.5</v>
      </c>
      <c r="AK116" s="32">
        <f t="shared" si="91"/>
        <v>-5</v>
      </c>
      <c r="AL116" s="32">
        <f t="shared" si="92"/>
        <v>0</v>
      </c>
      <c r="AM116" s="80">
        <f t="shared" si="93"/>
        <v>6.25</v>
      </c>
      <c r="AN116" s="85">
        <v>6</v>
      </c>
      <c r="AO116" s="85">
        <v>3</v>
      </c>
      <c r="AP116" s="85">
        <v>0</v>
      </c>
      <c r="AQ116" s="85">
        <f t="shared" si="68"/>
        <v>9</v>
      </c>
      <c r="AR116" s="85">
        <f t="shared" si="69"/>
        <v>1.5</v>
      </c>
      <c r="AS116" s="85">
        <v>3</v>
      </c>
      <c r="AT116" s="85">
        <v>4</v>
      </c>
      <c r="AU116" s="85">
        <v>0</v>
      </c>
      <c r="AV116" s="85">
        <f t="shared" si="70"/>
        <v>7</v>
      </c>
      <c r="AW116" s="85">
        <f t="shared" si="64"/>
        <v>1</v>
      </c>
      <c r="AX116" s="85">
        <v>2</v>
      </c>
      <c r="AY116" s="85">
        <v>5</v>
      </c>
      <c r="AZ116" s="85">
        <v>0</v>
      </c>
      <c r="BA116" s="85">
        <f t="shared" si="71"/>
        <v>7</v>
      </c>
      <c r="BB116" s="85">
        <f t="shared" si="72"/>
        <v>-0.5</v>
      </c>
      <c r="BC116" s="85">
        <v>5</v>
      </c>
      <c r="BD116" s="85">
        <v>2</v>
      </c>
      <c r="BE116" s="85">
        <f t="shared" si="73"/>
        <v>7</v>
      </c>
      <c r="BF116" s="85">
        <f t="shared" si="65"/>
        <v>2.5</v>
      </c>
      <c r="BG116" s="85">
        <v>0</v>
      </c>
      <c r="BH116" s="85">
        <v>0</v>
      </c>
      <c r="BI116" s="85">
        <f t="shared" si="74"/>
        <v>0</v>
      </c>
      <c r="BJ116" s="85">
        <f t="shared" si="66"/>
        <v>0</v>
      </c>
      <c r="BK116" s="85">
        <v>2</v>
      </c>
      <c r="BL116" s="85">
        <v>1</v>
      </c>
      <c r="BM116" s="85">
        <f t="shared" si="75"/>
        <v>3</v>
      </c>
      <c r="BN116" s="85">
        <f t="shared" si="67"/>
        <v>0.5</v>
      </c>
      <c r="BO116" s="85">
        <f t="shared" si="76"/>
        <v>5</v>
      </c>
      <c r="BP116" s="85"/>
      <c r="BQ116" s="85"/>
    </row>
    <row r="117" spans="1:69" ht="13.5" customHeight="1" x14ac:dyDescent="0.25">
      <c r="A117" s="37">
        <v>115</v>
      </c>
      <c r="B117" s="57" t="s">
        <v>276</v>
      </c>
      <c r="C117" s="15" t="s">
        <v>277</v>
      </c>
      <c r="D117" s="50">
        <v>30</v>
      </c>
      <c r="E117" s="12">
        <v>3</v>
      </c>
      <c r="F117" s="12">
        <v>2</v>
      </c>
      <c r="G117" s="12">
        <v>0</v>
      </c>
      <c r="H117" s="12">
        <f t="shared" si="79"/>
        <v>5</v>
      </c>
      <c r="I117" s="12">
        <f t="shared" si="80"/>
        <v>1</v>
      </c>
      <c r="J117" s="13">
        <v>4</v>
      </c>
      <c r="K117" s="13">
        <v>0</v>
      </c>
      <c r="L117" s="12">
        <v>1</v>
      </c>
      <c r="M117" s="12">
        <f t="shared" si="81"/>
        <v>4</v>
      </c>
      <c r="N117" s="12">
        <f t="shared" si="78"/>
        <v>1.75</v>
      </c>
      <c r="O117" s="12">
        <v>2</v>
      </c>
      <c r="P117" s="12">
        <v>1</v>
      </c>
      <c r="Q117" s="12">
        <v>1</v>
      </c>
      <c r="R117" s="12">
        <f t="shared" si="82"/>
        <v>3</v>
      </c>
      <c r="S117" s="12">
        <f t="shared" si="83"/>
        <v>0.5</v>
      </c>
      <c r="T117" s="12">
        <v>2</v>
      </c>
      <c r="U117" s="12">
        <v>2</v>
      </c>
      <c r="V117" s="12">
        <v>2</v>
      </c>
      <c r="W117" s="12">
        <f t="shared" si="84"/>
        <v>4</v>
      </c>
      <c r="X117" s="12">
        <f t="shared" si="85"/>
        <v>0</v>
      </c>
      <c r="Y117" s="12">
        <f t="shared" si="86"/>
        <v>3.25</v>
      </c>
      <c r="Z117" s="12">
        <f t="shared" si="87"/>
        <v>6.25</v>
      </c>
      <c r="AA117" s="45">
        <v>1</v>
      </c>
      <c r="AB117" s="45">
        <v>4</v>
      </c>
      <c r="AC117" s="45">
        <v>5</v>
      </c>
      <c r="AD117" s="45">
        <f t="shared" si="88"/>
        <v>5</v>
      </c>
      <c r="AE117" s="32">
        <f t="shared" si="89"/>
        <v>-1.75</v>
      </c>
      <c r="AF117" s="45">
        <v>2</v>
      </c>
      <c r="AG117" s="45">
        <v>4</v>
      </c>
      <c r="AH117" s="45">
        <v>4</v>
      </c>
      <c r="AI117" s="45">
        <f t="shared" si="94"/>
        <v>6</v>
      </c>
      <c r="AJ117" s="32">
        <f t="shared" si="90"/>
        <v>-1</v>
      </c>
      <c r="AK117" s="32">
        <f t="shared" si="91"/>
        <v>-2.75</v>
      </c>
      <c r="AL117" s="32">
        <f t="shared" si="92"/>
        <v>2.25</v>
      </c>
      <c r="AM117" s="80">
        <f t="shared" si="93"/>
        <v>8.5</v>
      </c>
      <c r="AN117" s="85">
        <v>5</v>
      </c>
      <c r="AO117" s="85">
        <v>4</v>
      </c>
      <c r="AP117" s="85">
        <v>0</v>
      </c>
      <c r="AQ117" s="85">
        <f t="shared" si="68"/>
        <v>9</v>
      </c>
      <c r="AR117" s="85">
        <f t="shared" si="69"/>
        <v>0.5</v>
      </c>
      <c r="AS117" s="85">
        <v>3</v>
      </c>
      <c r="AT117" s="85">
        <v>4</v>
      </c>
      <c r="AU117" s="85">
        <v>0</v>
      </c>
      <c r="AV117" s="85">
        <f t="shared" si="70"/>
        <v>7</v>
      </c>
      <c r="AW117" s="85">
        <f t="shared" si="64"/>
        <v>1</v>
      </c>
      <c r="AX117" s="85">
        <v>2</v>
      </c>
      <c r="AY117" s="85">
        <v>5</v>
      </c>
      <c r="AZ117" s="85">
        <v>0</v>
      </c>
      <c r="BA117" s="85">
        <f t="shared" si="71"/>
        <v>7</v>
      </c>
      <c r="BB117" s="85">
        <f t="shared" si="72"/>
        <v>-0.5</v>
      </c>
      <c r="BC117" s="85">
        <v>0</v>
      </c>
      <c r="BD117" s="85">
        <v>7</v>
      </c>
      <c r="BE117" s="85">
        <f t="shared" si="73"/>
        <v>7</v>
      </c>
      <c r="BF117" s="85">
        <f t="shared" si="65"/>
        <v>0</v>
      </c>
      <c r="BG117" s="85">
        <v>1</v>
      </c>
      <c r="BH117" s="85">
        <v>9</v>
      </c>
      <c r="BI117" s="85">
        <f t="shared" si="74"/>
        <v>10</v>
      </c>
      <c r="BJ117" s="85">
        <f t="shared" si="66"/>
        <v>1</v>
      </c>
      <c r="BK117" s="85">
        <v>6</v>
      </c>
      <c r="BL117" s="85">
        <v>2</v>
      </c>
      <c r="BM117" s="85">
        <f t="shared" si="75"/>
        <v>8</v>
      </c>
      <c r="BN117" s="85">
        <f t="shared" si="67"/>
        <v>2</v>
      </c>
      <c r="BO117" s="85">
        <f t="shared" si="76"/>
        <v>4</v>
      </c>
      <c r="BP117" s="85"/>
      <c r="BQ117" s="85"/>
    </row>
    <row r="118" spans="1:69" ht="13.5" customHeight="1" x14ac:dyDescent="0.25">
      <c r="A118" s="37">
        <v>116</v>
      </c>
      <c r="B118" s="57" t="s">
        <v>278</v>
      </c>
      <c r="C118" s="15" t="s">
        <v>279</v>
      </c>
      <c r="D118" s="50">
        <v>30</v>
      </c>
      <c r="E118" s="12">
        <v>3</v>
      </c>
      <c r="F118" s="12">
        <v>2</v>
      </c>
      <c r="G118" s="12">
        <v>0</v>
      </c>
      <c r="H118" s="12">
        <f t="shared" si="79"/>
        <v>5</v>
      </c>
      <c r="I118" s="12">
        <f t="shared" si="80"/>
        <v>1</v>
      </c>
      <c r="J118" s="12">
        <v>4</v>
      </c>
      <c r="K118" s="12">
        <v>1</v>
      </c>
      <c r="L118" s="12">
        <v>0</v>
      </c>
      <c r="M118" s="12">
        <f t="shared" si="81"/>
        <v>5</v>
      </c>
      <c r="N118" s="12">
        <f t="shared" si="78"/>
        <v>1.75</v>
      </c>
      <c r="O118" s="12">
        <v>3</v>
      </c>
      <c r="P118" s="12">
        <v>1</v>
      </c>
      <c r="Q118" s="12">
        <v>0</v>
      </c>
      <c r="R118" s="12">
        <f t="shared" si="82"/>
        <v>4</v>
      </c>
      <c r="S118" s="12">
        <f t="shared" si="83"/>
        <v>1.25</v>
      </c>
      <c r="T118" s="12">
        <v>2</v>
      </c>
      <c r="U118" s="12">
        <v>4</v>
      </c>
      <c r="V118" s="12">
        <v>0</v>
      </c>
      <c r="W118" s="12">
        <f t="shared" si="84"/>
        <v>6</v>
      </c>
      <c r="X118" s="12">
        <f t="shared" si="85"/>
        <v>0</v>
      </c>
      <c r="Y118" s="12">
        <f t="shared" si="86"/>
        <v>4</v>
      </c>
      <c r="Z118" s="12">
        <f t="shared" si="87"/>
        <v>7</v>
      </c>
      <c r="AA118" s="45">
        <v>1</v>
      </c>
      <c r="AB118" s="45">
        <v>9</v>
      </c>
      <c r="AC118" s="45">
        <v>0</v>
      </c>
      <c r="AD118" s="45">
        <f t="shared" si="88"/>
        <v>10</v>
      </c>
      <c r="AE118" s="32">
        <f t="shared" si="89"/>
        <v>-1.75</v>
      </c>
      <c r="AF118" s="45">
        <v>5</v>
      </c>
      <c r="AG118" s="45">
        <v>5</v>
      </c>
      <c r="AH118" s="45">
        <v>0</v>
      </c>
      <c r="AI118" s="45">
        <f t="shared" si="94"/>
        <v>10</v>
      </c>
      <c r="AJ118" s="32">
        <f t="shared" si="90"/>
        <v>1.25</v>
      </c>
      <c r="AK118" s="32">
        <f t="shared" si="91"/>
        <v>-0.5</v>
      </c>
      <c r="AL118" s="32">
        <f t="shared" si="92"/>
        <v>4.5</v>
      </c>
      <c r="AM118" s="80">
        <f t="shared" si="93"/>
        <v>11.5</v>
      </c>
      <c r="AN118" s="85">
        <v>4</v>
      </c>
      <c r="AO118" s="85">
        <v>5</v>
      </c>
      <c r="AP118" s="85">
        <v>0</v>
      </c>
      <c r="AQ118" s="85">
        <f t="shared" si="68"/>
        <v>9</v>
      </c>
      <c r="AR118" s="85">
        <f t="shared" si="69"/>
        <v>-0.5</v>
      </c>
      <c r="AS118" s="85">
        <v>1</v>
      </c>
      <c r="AT118" s="85">
        <v>6</v>
      </c>
      <c r="AU118" s="85">
        <v>0</v>
      </c>
      <c r="AV118" s="85">
        <f t="shared" si="70"/>
        <v>7</v>
      </c>
      <c r="AW118" s="85">
        <f t="shared" si="64"/>
        <v>-2</v>
      </c>
      <c r="AX118" s="85">
        <v>1</v>
      </c>
      <c r="AY118" s="85">
        <v>6</v>
      </c>
      <c r="AZ118" s="85">
        <v>0</v>
      </c>
      <c r="BA118" s="85">
        <f t="shared" si="71"/>
        <v>7</v>
      </c>
      <c r="BB118" s="85">
        <f t="shared" si="72"/>
        <v>-2</v>
      </c>
      <c r="BC118" s="85">
        <v>2</v>
      </c>
      <c r="BD118" s="85">
        <v>5</v>
      </c>
      <c r="BE118" s="85">
        <f t="shared" si="73"/>
        <v>7</v>
      </c>
      <c r="BF118" s="85">
        <f t="shared" si="65"/>
        <v>1</v>
      </c>
      <c r="BG118" s="85">
        <v>1</v>
      </c>
      <c r="BH118" s="85">
        <v>5</v>
      </c>
      <c r="BI118" s="85">
        <f t="shared" si="74"/>
        <v>6</v>
      </c>
      <c r="BJ118" s="85">
        <f t="shared" si="66"/>
        <v>1</v>
      </c>
      <c r="BK118" s="85">
        <v>0</v>
      </c>
      <c r="BL118" s="85">
        <v>13</v>
      </c>
      <c r="BM118" s="85">
        <f t="shared" si="75"/>
        <v>13</v>
      </c>
      <c r="BN118" s="85">
        <f t="shared" si="67"/>
        <v>-6.5</v>
      </c>
      <c r="BO118" s="85">
        <f t="shared" si="76"/>
        <v>-9</v>
      </c>
      <c r="BP118" s="85"/>
      <c r="BQ118" s="85"/>
    </row>
    <row r="119" spans="1:69" ht="13.5" customHeight="1" x14ac:dyDescent="0.25">
      <c r="A119" s="37">
        <v>117</v>
      </c>
      <c r="B119" s="57" t="s">
        <v>280</v>
      </c>
      <c r="C119" s="15" t="s">
        <v>281</v>
      </c>
      <c r="D119" s="50">
        <v>30</v>
      </c>
      <c r="E119" s="12">
        <v>2</v>
      </c>
      <c r="F119" s="12">
        <v>2</v>
      </c>
      <c r="G119" s="12">
        <v>1</v>
      </c>
      <c r="H119" s="12">
        <f t="shared" si="79"/>
        <v>4</v>
      </c>
      <c r="I119" s="12">
        <f t="shared" si="80"/>
        <v>0.25</v>
      </c>
      <c r="J119" s="12">
        <v>3</v>
      </c>
      <c r="K119" s="12">
        <v>2</v>
      </c>
      <c r="L119" s="12">
        <v>0</v>
      </c>
      <c r="M119" s="12">
        <f t="shared" si="81"/>
        <v>5</v>
      </c>
      <c r="N119" s="12">
        <f t="shared" si="78"/>
        <v>1</v>
      </c>
      <c r="O119" s="12">
        <v>2</v>
      </c>
      <c r="P119" s="12">
        <v>2</v>
      </c>
      <c r="Q119" s="12">
        <v>0</v>
      </c>
      <c r="R119" s="12">
        <f t="shared" si="82"/>
        <v>4</v>
      </c>
      <c r="S119" s="12">
        <f t="shared" si="83"/>
        <v>0.5</v>
      </c>
      <c r="T119" s="12">
        <v>5</v>
      </c>
      <c r="U119" s="12">
        <v>1</v>
      </c>
      <c r="V119" s="12">
        <v>0</v>
      </c>
      <c r="W119" s="12">
        <f t="shared" si="84"/>
        <v>6</v>
      </c>
      <c r="X119" s="12">
        <f t="shared" si="85"/>
        <v>2.25</v>
      </c>
      <c r="Y119" s="12">
        <f t="shared" si="86"/>
        <v>4</v>
      </c>
      <c r="Z119" s="12">
        <f t="shared" si="87"/>
        <v>7</v>
      </c>
      <c r="AA119" s="45">
        <v>4</v>
      </c>
      <c r="AB119" s="45">
        <v>6</v>
      </c>
      <c r="AC119" s="45">
        <v>0</v>
      </c>
      <c r="AD119" s="45">
        <f t="shared" si="88"/>
        <v>10</v>
      </c>
      <c r="AE119" s="32">
        <f t="shared" si="89"/>
        <v>0.5</v>
      </c>
      <c r="AF119" s="45">
        <v>0</v>
      </c>
      <c r="AG119" s="45">
        <v>0</v>
      </c>
      <c r="AH119" s="45">
        <v>10</v>
      </c>
      <c r="AI119" s="45">
        <f t="shared" si="94"/>
        <v>0</v>
      </c>
      <c r="AJ119" s="32">
        <f t="shared" si="90"/>
        <v>-2.5</v>
      </c>
      <c r="AK119" s="32">
        <f t="shared" si="91"/>
        <v>-2</v>
      </c>
      <c r="AL119" s="32">
        <f t="shared" si="92"/>
        <v>3</v>
      </c>
      <c r="AM119" s="80">
        <f t="shared" si="93"/>
        <v>10</v>
      </c>
      <c r="AN119" s="85">
        <v>2</v>
      </c>
      <c r="AO119" s="85">
        <v>0</v>
      </c>
      <c r="AP119" s="85">
        <v>7</v>
      </c>
      <c r="AQ119" s="85">
        <f t="shared" si="68"/>
        <v>2</v>
      </c>
      <c r="AR119" s="85">
        <f t="shared" si="69"/>
        <v>-2.5</v>
      </c>
      <c r="AS119" s="85">
        <v>2</v>
      </c>
      <c r="AT119" s="85">
        <v>5</v>
      </c>
      <c r="AU119" s="85">
        <v>0</v>
      </c>
      <c r="AV119" s="85">
        <f t="shared" si="70"/>
        <v>7</v>
      </c>
      <c r="AW119" s="85">
        <f t="shared" si="64"/>
        <v>-0.5</v>
      </c>
      <c r="AX119" s="85">
        <v>1</v>
      </c>
      <c r="AY119" s="85">
        <v>1</v>
      </c>
      <c r="AZ119" s="85">
        <v>5</v>
      </c>
      <c r="BA119" s="85">
        <f t="shared" si="71"/>
        <v>2</v>
      </c>
      <c r="BB119" s="85">
        <f t="shared" si="72"/>
        <v>-2</v>
      </c>
      <c r="BC119" s="85">
        <v>1</v>
      </c>
      <c r="BD119" s="85">
        <v>6</v>
      </c>
      <c r="BE119" s="85">
        <f t="shared" si="73"/>
        <v>7</v>
      </c>
      <c r="BF119" s="85">
        <f t="shared" si="65"/>
        <v>0.5</v>
      </c>
      <c r="BG119" s="85">
        <v>0</v>
      </c>
      <c r="BH119" s="85">
        <v>4</v>
      </c>
      <c r="BI119" s="85">
        <f t="shared" si="74"/>
        <v>4</v>
      </c>
      <c r="BJ119" s="85">
        <f t="shared" si="66"/>
        <v>0</v>
      </c>
      <c r="BK119" s="85">
        <v>2</v>
      </c>
      <c r="BL119" s="85">
        <v>8</v>
      </c>
      <c r="BM119" s="85">
        <f t="shared" si="75"/>
        <v>10</v>
      </c>
      <c r="BN119" s="85">
        <f t="shared" si="67"/>
        <v>-3</v>
      </c>
      <c r="BO119" s="85">
        <f t="shared" si="76"/>
        <v>-7.5</v>
      </c>
      <c r="BP119" s="85"/>
      <c r="BQ119" s="85"/>
    </row>
    <row r="120" spans="1:69" ht="13.5" customHeight="1" x14ac:dyDescent="0.25">
      <c r="A120" s="37">
        <v>118</v>
      </c>
      <c r="B120" s="57" t="s">
        <v>282</v>
      </c>
      <c r="C120" s="15" t="s">
        <v>283</v>
      </c>
      <c r="D120" s="50">
        <v>30</v>
      </c>
      <c r="E120" s="12">
        <v>4</v>
      </c>
      <c r="F120" s="12">
        <v>1</v>
      </c>
      <c r="G120" s="12">
        <v>0</v>
      </c>
      <c r="H120" s="12">
        <f t="shared" si="79"/>
        <v>5</v>
      </c>
      <c r="I120" s="12">
        <f t="shared" si="80"/>
        <v>1.75</v>
      </c>
      <c r="J120" s="13">
        <v>4</v>
      </c>
      <c r="K120" s="13">
        <v>1</v>
      </c>
      <c r="L120" s="12">
        <v>0</v>
      </c>
      <c r="M120" s="12">
        <f t="shared" si="81"/>
        <v>5</v>
      </c>
      <c r="N120" s="12">
        <f t="shared" si="78"/>
        <v>1.75</v>
      </c>
      <c r="O120" s="12">
        <v>2</v>
      </c>
      <c r="P120" s="12">
        <v>0</v>
      </c>
      <c r="Q120" s="12">
        <v>2</v>
      </c>
      <c r="R120" s="12">
        <f t="shared" si="82"/>
        <v>2</v>
      </c>
      <c r="S120" s="12">
        <f t="shared" si="83"/>
        <v>0.5</v>
      </c>
      <c r="T120" s="12">
        <v>1</v>
      </c>
      <c r="U120" s="12">
        <v>3</v>
      </c>
      <c r="V120" s="12">
        <v>2</v>
      </c>
      <c r="W120" s="12">
        <f t="shared" si="84"/>
        <v>4</v>
      </c>
      <c r="X120" s="12">
        <f t="shared" si="85"/>
        <v>-0.75</v>
      </c>
      <c r="Y120" s="12">
        <f t="shared" si="86"/>
        <v>3.25</v>
      </c>
      <c r="Z120" s="12">
        <f t="shared" si="87"/>
        <v>6.25</v>
      </c>
      <c r="AA120" s="45">
        <v>1</v>
      </c>
      <c r="AB120" s="45">
        <v>3</v>
      </c>
      <c r="AC120" s="45">
        <v>6</v>
      </c>
      <c r="AD120" s="45">
        <f t="shared" si="88"/>
        <v>4</v>
      </c>
      <c r="AE120" s="32">
        <f t="shared" si="89"/>
        <v>-1.75</v>
      </c>
      <c r="AF120" s="45">
        <v>3</v>
      </c>
      <c r="AG120" s="45">
        <v>3</v>
      </c>
      <c r="AH120" s="45">
        <v>4</v>
      </c>
      <c r="AI120" s="45">
        <f t="shared" si="94"/>
        <v>6</v>
      </c>
      <c r="AJ120" s="32">
        <f t="shared" si="90"/>
        <v>-0.25</v>
      </c>
      <c r="AK120" s="32">
        <f t="shared" si="91"/>
        <v>-2</v>
      </c>
      <c r="AL120" s="32">
        <f t="shared" si="92"/>
        <v>3</v>
      </c>
      <c r="AM120" s="80">
        <f t="shared" si="93"/>
        <v>9.25</v>
      </c>
      <c r="AN120" s="85">
        <v>5</v>
      </c>
      <c r="AO120" s="85">
        <v>4</v>
      </c>
      <c r="AP120" s="85">
        <v>0</v>
      </c>
      <c r="AQ120" s="85">
        <f t="shared" si="68"/>
        <v>9</v>
      </c>
      <c r="AR120" s="85">
        <f t="shared" si="69"/>
        <v>0.5</v>
      </c>
      <c r="AS120" s="85">
        <v>0</v>
      </c>
      <c r="AT120" s="85">
        <v>0</v>
      </c>
      <c r="AU120" s="85">
        <v>7</v>
      </c>
      <c r="AV120" s="85">
        <f t="shared" si="70"/>
        <v>0</v>
      </c>
      <c r="AW120" s="85">
        <f t="shared" si="64"/>
        <v>-3.5</v>
      </c>
      <c r="AX120" s="85">
        <v>4</v>
      </c>
      <c r="AY120" s="85">
        <v>3</v>
      </c>
      <c r="AZ120" s="85">
        <v>0</v>
      </c>
      <c r="BA120" s="85">
        <f t="shared" si="71"/>
        <v>7</v>
      </c>
      <c r="BB120" s="85">
        <f t="shared" si="72"/>
        <v>2.5</v>
      </c>
      <c r="BC120" s="85">
        <v>2</v>
      </c>
      <c r="BD120" s="85">
        <v>5</v>
      </c>
      <c r="BE120" s="85">
        <f t="shared" si="73"/>
        <v>7</v>
      </c>
      <c r="BF120" s="85">
        <f t="shared" si="65"/>
        <v>1</v>
      </c>
      <c r="BG120" s="85">
        <v>2</v>
      </c>
      <c r="BH120" s="85">
        <v>6</v>
      </c>
      <c r="BI120" s="85">
        <f t="shared" si="74"/>
        <v>8</v>
      </c>
      <c r="BJ120" s="85">
        <f t="shared" si="66"/>
        <v>2</v>
      </c>
      <c r="BK120" s="85">
        <v>7</v>
      </c>
      <c r="BL120" s="85">
        <v>6</v>
      </c>
      <c r="BM120" s="85">
        <f t="shared" si="75"/>
        <v>13</v>
      </c>
      <c r="BN120" s="85">
        <f t="shared" si="67"/>
        <v>0.5</v>
      </c>
      <c r="BO120" s="85">
        <f t="shared" si="76"/>
        <v>3</v>
      </c>
      <c r="BP120" s="85"/>
      <c r="BQ120" s="85"/>
    </row>
    <row r="121" spans="1:69" ht="13.5" customHeight="1" x14ac:dyDescent="0.25">
      <c r="A121" s="37">
        <v>119</v>
      </c>
      <c r="B121" s="54" t="s">
        <v>284</v>
      </c>
      <c r="C121" s="11" t="s">
        <v>285</v>
      </c>
      <c r="D121" s="69">
        <v>31</v>
      </c>
      <c r="E121" s="12">
        <v>2</v>
      </c>
      <c r="F121" s="12">
        <v>1</v>
      </c>
      <c r="G121" s="12">
        <v>2</v>
      </c>
      <c r="H121" s="12">
        <f t="shared" si="79"/>
        <v>3</v>
      </c>
      <c r="I121" s="12">
        <f t="shared" si="80"/>
        <v>0.25</v>
      </c>
      <c r="J121" s="13">
        <v>4</v>
      </c>
      <c r="K121" s="13">
        <v>0</v>
      </c>
      <c r="L121" s="12">
        <v>1</v>
      </c>
      <c r="M121" s="12">
        <f t="shared" si="81"/>
        <v>4</v>
      </c>
      <c r="N121" s="12">
        <f t="shared" si="78"/>
        <v>1.75</v>
      </c>
      <c r="O121" s="12">
        <v>3</v>
      </c>
      <c r="P121" s="12">
        <v>0</v>
      </c>
      <c r="Q121" s="12">
        <v>1</v>
      </c>
      <c r="R121" s="12">
        <f t="shared" si="82"/>
        <v>3</v>
      </c>
      <c r="S121" s="12">
        <f t="shared" si="83"/>
        <v>1.25</v>
      </c>
      <c r="T121" s="12">
        <v>4</v>
      </c>
      <c r="U121" s="12">
        <v>0</v>
      </c>
      <c r="V121" s="12">
        <v>1</v>
      </c>
      <c r="W121" s="12">
        <f t="shared" si="84"/>
        <v>4</v>
      </c>
      <c r="X121" s="12">
        <f t="shared" si="85"/>
        <v>1.75</v>
      </c>
      <c r="Y121" s="12">
        <f t="shared" si="86"/>
        <v>5</v>
      </c>
      <c r="Z121" s="12">
        <f t="shared" si="87"/>
        <v>8</v>
      </c>
      <c r="AA121" s="45">
        <v>1</v>
      </c>
      <c r="AB121" s="45">
        <v>4</v>
      </c>
      <c r="AC121" s="45">
        <v>5</v>
      </c>
      <c r="AD121" s="45">
        <f t="shared" si="88"/>
        <v>5</v>
      </c>
      <c r="AE121" s="32">
        <f t="shared" si="89"/>
        <v>-1.75</v>
      </c>
      <c r="AF121" s="45">
        <v>4</v>
      </c>
      <c r="AG121" s="45">
        <v>6</v>
      </c>
      <c r="AH121" s="45">
        <v>0</v>
      </c>
      <c r="AI121" s="45">
        <f t="shared" si="94"/>
        <v>10</v>
      </c>
      <c r="AJ121" s="32">
        <f t="shared" si="90"/>
        <v>0.5</v>
      </c>
      <c r="AK121" s="32">
        <f t="shared" si="91"/>
        <v>-1.25</v>
      </c>
      <c r="AL121" s="32">
        <f t="shared" si="92"/>
        <v>3.75</v>
      </c>
      <c r="AM121" s="80">
        <f t="shared" si="93"/>
        <v>11.75</v>
      </c>
      <c r="AN121" s="85">
        <v>6</v>
      </c>
      <c r="AO121" s="85">
        <v>3</v>
      </c>
      <c r="AP121" s="85">
        <v>0</v>
      </c>
      <c r="AQ121" s="85">
        <f t="shared" si="68"/>
        <v>9</v>
      </c>
      <c r="AR121" s="85">
        <f t="shared" si="69"/>
        <v>1.5</v>
      </c>
      <c r="AS121" s="85">
        <v>4</v>
      </c>
      <c r="AT121" s="85">
        <v>0</v>
      </c>
      <c r="AU121" s="85">
        <v>3</v>
      </c>
      <c r="AV121" s="85">
        <f t="shared" si="70"/>
        <v>4</v>
      </c>
      <c r="AW121" s="85">
        <f t="shared" si="64"/>
        <v>2.5</v>
      </c>
      <c r="AX121" s="85">
        <v>6</v>
      </c>
      <c r="AY121" s="85">
        <v>1</v>
      </c>
      <c r="AZ121" s="85">
        <v>0</v>
      </c>
      <c r="BA121" s="85">
        <f t="shared" si="71"/>
        <v>7</v>
      </c>
      <c r="BB121" s="85">
        <f t="shared" si="72"/>
        <v>5.5</v>
      </c>
      <c r="BC121" s="85">
        <v>1</v>
      </c>
      <c r="BD121" s="85">
        <v>6</v>
      </c>
      <c r="BE121" s="85">
        <f t="shared" si="73"/>
        <v>7</v>
      </c>
      <c r="BF121" s="85">
        <f t="shared" si="65"/>
        <v>0.5</v>
      </c>
      <c r="BG121" s="85">
        <v>2</v>
      </c>
      <c r="BH121" s="85">
        <v>6</v>
      </c>
      <c r="BI121" s="85">
        <f t="shared" si="74"/>
        <v>8</v>
      </c>
      <c r="BJ121" s="85">
        <f t="shared" si="66"/>
        <v>2</v>
      </c>
      <c r="BK121" s="85">
        <v>0</v>
      </c>
      <c r="BL121" s="85">
        <v>0</v>
      </c>
      <c r="BM121" s="85">
        <f t="shared" si="75"/>
        <v>0</v>
      </c>
      <c r="BN121" s="85">
        <f t="shared" si="67"/>
        <v>0</v>
      </c>
      <c r="BO121" s="85">
        <f t="shared" si="76"/>
        <v>12</v>
      </c>
      <c r="BP121" s="85"/>
      <c r="BQ121" s="85"/>
    </row>
    <row r="122" spans="1:69" ht="13.5" customHeight="1" x14ac:dyDescent="0.25">
      <c r="A122" s="37">
        <v>120</v>
      </c>
      <c r="B122" s="54" t="s">
        <v>286</v>
      </c>
      <c r="C122" s="11" t="s">
        <v>287</v>
      </c>
      <c r="D122" s="69">
        <v>31</v>
      </c>
      <c r="E122" s="12">
        <v>2</v>
      </c>
      <c r="F122" s="12">
        <v>3</v>
      </c>
      <c r="G122" s="12">
        <v>0</v>
      </c>
      <c r="H122" s="12">
        <f t="shared" si="79"/>
        <v>5</v>
      </c>
      <c r="I122" s="12">
        <f t="shared" si="80"/>
        <v>0.25</v>
      </c>
      <c r="J122" s="12">
        <v>2</v>
      </c>
      <c r="K122" s="12">
        <v>1</v>
      </c>
      <c r="L122" s="12">
        <v>2</v>
      </c>
      <c r="M122" s="12">
        <f t="shared" si="81"/>
        <v>3</v>
      </c>
      <c r="N122" s="12">
        <f t="shared" si="78"/>
        <v>0.25</v>
      </c>
      <c r="O122" s="12">
        <v>3</v>
      </c>
      <c r="P122" s="12">
        <v>0</v>
      </c>
      <c r="Q122" s="12">
        <v>1</v>
      </c>
      <c r="R122" s="12">
        <f t="shared" si="82"/>
        <v>3</v>
      </c>
      <c r="S122" s="12">
        <f t="shared" si="83"/>
        <v>1.25</v>
      </c>
      <c r="T122" s="12">
        <v>1</v>
      </c>
      <c r="U122" s="12">
        <v>5</v>
      </c>
      <c r="V122" s="12">
        <v>0</v>
      </c>
      <c r="W122" s="12">
        <f t="shared" si="84"/>
        <v>6</v>
      </c>
      <c r="X122" s="12">
        <f t="shared" si="85"/>
        <v>-0.75</v>
      </c>
      <c r="Y122" s="12">
        <f t="shared" si="86"/>
        <v>1</v>
      </c>
      <c r="Z122" s="12">
        <f t="shared" si="87"/>
        <v>4</v>
      </c>
      <c r="AA122" s="45">
        <v>3</v>
      </c>
      <c r="AB122" s="45">
        <v>1</v>
      </c>
      <c r="AC122" s="45">
        <v>6</v>
      </c>
      <c r="AD122" s="45">
        <f t="shared" si="88"/>
        <v>4</v>
      </c>
      <c r="AE122" s="32">
        <f t="shared" si="89"/>
        <v>-0.25</v>
      </c>
      <c r="AF122" s="45">
        <v>4</v>
      </c>
      <c r="AG122" s="45">
        <v>5</v>
      </c>
      <c r="AH122" s="45">
        <v>1</v>
      </c>
      <c r="AI122" s="45">
        <f t="shared" si="94"/>
        <v>9</v>
      </c>
      <c r="AJ122" s="32">
        <f t="shared" si="90"/>
        <v>0.5</v>
      </c>
      <c r="AK122" s="32">
        <f t="shared" si="91"/>
        <v>0.25</v>
      </c>
      <c r="AL122" s="32">
        <f t="shared" si="92"/>
        <v>5.25</v>
      </c>
      <c r="AM122" s="80">
        <f t="shared" si="93"/>
        <v>9.25</v>
      </c>
      <c r="AN122" s="85">
        <v>5</v>
      </c>
      <c r="AO122" s="85">
        <v>3</v>
      </c>
      <c r="AP122" s="85">
        <v>1</v>
      </c>
      <c r="AQ122" s="85">
        <f t="shared" si="68"/>
        <v>8</v>
      </c>
      <c r="AR122" s="85">
        <f t="shared" si="69"/>
        <v>0.5</v>
      </c>
      <c r="AS122" s="85">
        <v>6</v>
      </c>
      <c r="AT122" s="85">
        <v>1</v>
      </c>
      <c r="AU122" s="85">
        <v>0</v>
      </c>
      <c r="AV122" s="85">
        <f t="shared" si="70"/>
        <v>7</v>
      </c>
      <c r="AW122" s="85">
        <f t="shared" si="64"/>
        <v>5.5</v>
      </c>
      <c r="AX122" s="85">
        <v>3</v>
      </c>
      <c r="AY122" s="85">
        <v>4</v>
      </c>
      <c r="AZ122" s="85">
        <v>0</v>
      </c>
      <c r="BA122" s="85">
        <f t="shared" si="71"/>
        <v>7</v>
      </c>
      <c r="BB122" s="85">
        <f t="shared" si="72"/>
        <v>1</v>
      </c>
      <c r="BC122" s="85">
        <v>1</v>
      </c>
      <c r="BD122" s="85">
        <v>6</v>
      </c>
      <c r="BE122" s="85">
        <f t="shared" si="73"/>
        <v>7</v>
      </c>
      <c r="BF122" s="85">
        <f t="shared" si="65"/>
        <v>0.5</v>
      </c>
      <c r="BG122" s="85">
        <v>1</v>
      </c>
      <c r="BH122" s="85">
        <v>10</v>
      </c>
      <c r="BI122" s="85">
        <f t="shared" si="74"/>
        <v>11</v>
      </c>
      <c r="BJ122" s="85">
        <f t="shared" si="66"/>
        <v>1</v>
      </c>
      <c r="BK122" s="85">
        <v>3</v>
      </c>
      <c r="BL122" s="85">
        <v>6</v>
      </c>
      <c r="BM122" s="85">
        <f t="shared" si="75"/>
        <v>9</v>
      </c>
      <c r="BN122" s="85">
        <f t="shared" si="67"/>
        <v>-1.5</v>
      </c>
      <c r="BO122" s="85">
        <f t="shared" si="76"/>
        <v>7</v>
      </c>
      <c r="BP122" s="85"/>
      <c r="BQ122" s="85"/>
    </row>
    <row r="123" spans="1:69" s="16" customFormat="1" ht="13.5" customHeight="1" x14ac:dyDescent="0.25">
      <c r="A123" s="37">
        <v>121</v>
      </c>
      <c r="B123" s="54" t="s">
        <v>288</v>
      </c>
      <c r="C123" s="11" t="s">
        <v>289</v>
      </c>
      <c r="D123" s="69">
        <v>31</v>
      </c>
      <c r="E123" s="12">
        <v>2</v>
      </c>
      <c r="F123" s="12">
        <v>3</v>
      </c>
      <c r="G123" s="12">
        <v>0</v>
      </c>
      <c r="H123" s="12">
        <f t="shared" si="79"/>
        <v>5</v>
      </c>
      <c r="I123" s="12">
        <f t="shared" si="80"/>
        <v>0.25</v>
      </c>
      <c r="J123" s="13">
        <v>5</v>
      </c>
      <c r="K123" s="13">
        <v>0</v>
      </c>
      <c r="L123" s="12">
        <v>0</v>
      </c>
      <c r="M123" s="12">
        <f t="shared" si="81"/>
        <v>5</v>
      </c>
      <c r="N123" s="12">
        <f t="shared" si="78"/>
        <v>2.5</v>
      </c>
      <c r="O123" s="12">
        <v>3</v>
      </c>
      <c r="P123" s="12">
        <v>1</v>
      </c>
      <c r="Q123" s="12">
        <v>0</v>
      </c>
      <c r="R123" s="12">
        <f t="shared" si="82"/>
        <v>4</v>
      </c>
      <c r="S123" s="12">
        <f t="shared" si="83"/>
        <v>1.25</v>
      </c>
      <c r="T123" s="12">
        <v>3</v>
      </c>
      <c r="U123" s="12">
        <v>3</v>
      </c>
      <c r="V123" s="12">
        <v>0</v>
      </c>
      <c r="W123" s="12">
        <f t="shared" si="84"/>
        <v>6</v>
      </c>
      <c r="X123" s="12">
        <f t="shared" si="85"/>
        <v>0.75</v>
      </c>
      <c r="Y123" s="12">
        <f t="shared" si="86"/>
        <v>4.75</v>
      </c>
      <c r="Z123" s="12">
        <f t="shared" si="87"/>
        <v>7.75</v>
      </c>
      <c r="AA123" s="45">
        <v>2</v>
      </c>
      <c r="AB123" s="45">
        <v>6</v>
      </c>
      <c r="AC123" s="45">
        <v>2</v>
      </c>
      <c r="AD123" s="45">
        <f t="shared" si="88"/>
        <v>8</v>
      </c>
      <c r="AE123" s="32">
        <f t="shared" si="89"/>
        <v>-1</v>
      </c>
      <c r="AF123" s="45">
        <v>4</v>
      </c>
      <c r="AG123" s="45">
        <v>4</v>
      </c>
      <c r="AH123" s="45">
        <v>2</v>
      </c>
      <c r="AI123" s="45">
        <f t="shared" si="94"/>
        <v>8</v>
      </c>
      <c r="AJ123" s="32">
        <f t="shared" si="90"/>
        <v>0.5</v>
      </c>
      <c r="AK123" s="32">
        <f t="shared" si="91"/>
        <v>-0.5</v>
      </c>
      <c r="AL123" s="32">
        <f t="shared" si="92"/>
        <v>4.5</v>
      </c>
      <c r="AM123" s="80">
        <f t="shared" si="93"/>
        <v>12.25</v>
      </c>
      <c r="AN123" s="86">
        <v>4</v>
      </c>
      <c r="AO123" s="86">
        <v>5</v>
      </c>
      <c r="AP123" s="86">
        <v>0</v>
      </c>
      <c r="AQ123" s="85">
        <f t="shared" si="68"/>
        <v>9</v>
      </c>
      <c r="AR123" s="85">
        <f t="shared" si="69"/>
        <v>-0.5</v>
      </c>
      <c r="AS123" s="86">
        <v>4</v>
      </c>
      <c r="AT123" s="86">
        <v>3</v>
      </c>
      <c r="AU123" s="86">
        <v>0</v>
      </c>
      <c r="AV123" s="85">
        <f t="shared" si="70"/>
        <v>7</v>
      </c>
      <c r="AW123" s="85">
        <f t="shared" si="64"/>
        <v>2.5</v>
      </c>
      <c r="AX123" s="86">
        <v>3</v>
      </c>
      <c r="AY123" s="86">
        <v>4</v>
      </c>
      <c r="AZ123" s="86">
        <v>0</v>
      </c>
      <c r="BA123" s="85">
        <f t="shared" si="71"/>
        <v>7</v>
      </c>
      <c r="BB123" s="85">
        <f t="shared" si="72"/>
        <v>1</v>
      </c>
      <c r="BC123" s="86">
        <v>1</v>
      </c>
      <c r="BD123" s="86">
        <v>6</v>
      </c>
      <c r="BE123" s="85">
        <f t="shared" si="73"/>
        <v>7</v>
      </c>
      <c r="BF123" s="85">
        <f t="shared" si="65"/>
        <v>0.5</v>
      </c>
      <c r="BG123" s="86">
        <v>0</v>
      </c>
      <c r="BH123" s="86">
        <v>1</v>
      </c>
      <c r="BI123" s="85">
        <f t="shared" si="74"/>
        <v>1</v>
      </c>
      <c r="BJ123" s="85">
        <f t="shared" si="66"/>
        <v>0</v>
      </c>
      <c r="BK123" s="85">
        <v>7</v>
      </c>
      <c r="BL123" s="85">
        <v>6</v>
      </c>
      <c r="BM123" s="85">
        <f t="shared" si="75"/>
        <v>13</v>
      </c>
      <c r="BN123" s="85">
        <f t="shared" si="67"/>
        <v>0.5</v>
      </c>
      <c r="BO123" s="85">
        <f t="shared" si="76"/>
        <v>4</v>
      </c>
      <c r="BP123" s="87"/>
      <c r="BQ123" s="87"/>
    </row>
    <row r="124" spans="1:69" ht="13.5" customHeight="1" x14ac:dyDescent="0.25">
      <c r="A124" s="37">
        <v>122</v>
      </c>
      <c r="B124" s="54" t="s">
        <v>290</v>
      </c>
      <c r="C124" s="11" t="s">
        <v>291</v>
      </c>
      <c r="D124" s="69">
        <v>31</v>
      </c>
      <c r="E124" s="12">
        <v>2</v>
      </c>
      <c r="F124" s="12">
        <v>3</v>
      </c>
      <c r="G124" s="12">
        <v>0</v>
      </c>
      <c r="H124" s="12">
        <f t="shared" si="79"/>
        <v>5</v>
      </c>
      <c r="I124" s="12">
        <f t="shared" si="80"/>
        <v>0.25</v>
      </c>
      <c r="J124" s="13">
        <v>4</v>
      </c>
      <c r="K124" s="13">
        <v>1</v>
      </c>
      <c r="L124" s="12">
        <v>0</v>
      </c>
      <c r="M124" s="12">
        <f t="shared" si="81"/>
        <v>5</v>
      </c>
      <c r="N124" s="12">
        <f t="shared" si="78"/>
        <v>1.75</v>
      </c>
      <c r="O124" s="12">
        <v>3</v>
      </c>
      <c r="P124" s="12">
        <v>1</v>
      </c>
      <c r="Q124" s="12">
        <v>0</v>
      </c>
      <c r="R124" s="12">
        <f t="shared" si="82"/>
        <v>4</v>
      </c>
      <c r="S124" s="12">
        <f t="shared" si="83"/>
        <v>1.25</v>
      </c>
      <c r="T124" s="12">
        <v>0</v>
      </c>
      <c r="U124" s="12">
        <v>6</v>
      </c>
      <c r="V124" s="12">
        <v>0</v>
      </c>
      <c r="W124" s="12">
        <f t="shared" si="84"/>
        <v>6</v>
      </c>
      <c r="X124" s="12">
        <f t="shared" si="85"/>
        <v>-1.5</v>
      </c>
      <c r="Y124" s="12">
        <f t="shared" si="86"/>
        <v>1.75</v>
      </c>
      <c r="Z124" s="12">
        <f t="shared" si="87"/>
        <v>4.75</v>
      </c>
      <c r="AA124" s="45">
        <v>3</v>
      </c>
      <c r="AB124" s="45">
        <v>6</v>
      </c>
      <c r="AC124" s="45">
        <v>1</v>
      </c>
      <c r="AD124" s="45">
        <f t="shared" si="88"/>
        <v>9</v>
      </c>
      <c r="AE124" s="32">
        <f t="shared" si="89"/>
        <v>-0.25</v>
      </c>
      <c r="AF124" s="45">
        <v>0</v>
      </c>
      <c r="AG124" s="45">
        <v>3</v>
      </c>
      <c r="AH124" s="45">
        <v>7</v>
      </c>
      <c r="AI124" s="45">
        <f t="shared" si="94"/>
        <v>3</v>
      </c>
      <c r="AJ124" s="32">
        <f t="shared" si="90"/>
        <v>-2.5</v>
      </c>
      <c r="AK124" s="32">
        <f t="shared" si="91"/>
        <v>-2.75</v>
      </c>
      <c r="AL124" s="32">
        <f t="shared" si="92"/>
        <v>2.25</v>
      </c>
      <c r="AM124" s="80">
        <f t="shared" si="93"/>
        <v>7</v>
      </c>
      <c r="AN124" s="85">
        <v>6</v>
      </c>
      <c r="AO124" s="85">
        <v>1</v>
      </c>
      <c r="AP124" s="85">
        <v>0</v>
      </c>
      <c r="AQ124" s="85">
        <f t="shared" si="68"/>
        <v>7</v>
      </c>
      <c r="AR124" s="85">
        <f t="shared" si="69"/>
        <v>2.5</v>
      </c>
      <c r="AS124" s="85">
        <v>3</v>
      </c>
      <c r="AT124" s="85">
        <v>4</v>
      </c>
      <c r="AU124" s="85">
        <v>0</v>
      </c>
      <c r="AV124" s="85">
        <f t="shared" si="70"/>
        <v>7</v>
      </c>
      <c r="AW124" s="85">
        <f t="shared" si="64"/>
        <v>1</v>
      </c>
      <c r="AX124" s="85">
        <v>2</v>
      </c>
      <c r="AY124" s="85">
        <v>4</v>
      </c>
      <c r="AZ124" s="85">
        <v>1</v>
      </c>
      <c r="BA124" s="85">
        <f t="shared" si="71"/>
        <v>6</v>
      </c>
      <c r="BB124" s="85">
        <f t="shared" si="72"/>
        <v>-0.5</v>
      </c>
      <c r="BC124" s="85">
        <v>2</v>
      </c>
      <c r="BD124" s="85">
        <v>5</v>
      </c>
      <c r="BE124" s="85">
        <f t="shared" si="73"/>
        <v>7</v>
      </c>
      <c r="BF124" s="85">
        <f t="shared" si="65"/>
        <v>1</v>
      </c>
      <c r="BG124" s="85">
        <v>2</v>
      </c>
      <c r="BH124" s="85">
        <v>6</v>
      </c>
      <c r="BI124" s="85">
        <f t="shared" si="74"/>
        <v>8</v>
      </c>
      <c r="BJ124" s="85">
        <f t="shared" si="66"/>
        <v>2</v>
      </c>
      <c r="BK124" s="85">
        <v>5</v>
      </c>
      <c r="BL124" s="85">
        <v>8</v>
      </c>
      <c r="BM124" s="85">
        <f t="shared" si="75"/>
        <v>13</v>
      </c>
      <c r="BN124" s="85">
        <f t="shared" si="67"/>
        <v>-1.5</v>
      </c>
      <c r="BO124" s="85">
        <f t="shared" si="76"/>
        <v>4.5</v>
      </c>
      <c r="BP124" s="85"/>
      <c r="BQ124" s="85"/>
    </row>
    <row r="125" spans="1:69" ht="13.5" customHeight="1" x14ac:dyDescent="0.25">
      <c r="A125" s="37">
        <v>124</v>
      </c>
      <c r="B125" s="57" t="s">
        <v>292</v>
      </c>
      <c r="C125" s="15" t="s">
        <v>293</v>
      </c>
      <c r="D125" s="50">
        <v>32</v>
      </c>
      <c r="E125" s="12">
        <v>3</v>
      </c>
      <c r="F125" s="12">
        <v>1</v>
      </c>
      <c r="G125" s="12">
        <v>1</v>
      </c>
      <c r="H125" s="12">
        <f t="shared" si="79"/>
        <v>4</v>
      </c>
      <c r="I125" s="12">
        <f t="shared" si="80"/>
        <v>1</v>
      </c>
      <c r="J125" s="12">
        <v>4</v>
      </c>
      <c r="K125" s="12">
        <v>1</v>
      </c>
      <c r="L125" s="12">
        <v>0</v>
      </c>
      <c r="M125" s="12">
        <f t="shared" si="81"/>
        <v>5</v>
      </c>
      <c r="N125" s="12">
        <f t="shared" si="78"/>
        <v>1.75</v>
      </c>
      <c r="O125" s="12">
        <v>3</v>
      </c>
      <c r="P125" s="12">
        <v>0</v>
      </c>
      <c r="Q125" s="12">
        <v>1</v>
      </c>
      <c r="R125" s="12">
        <f t="shared" si="82"/>
        <v>3</v>
      </c>
      <c r="S125" s="12">
        <f t="shared" si="83"/>
        <v>1.25</v>
      </c>
      <c r="T125" s="12">
        <v>1</v>
      </c>
      <c r="U125" s="12">
        <v>3</v>
      </c>
      <c r="V125" s="12">
        <v>2</v>
      </c>
      <c r="W125" s="12">
        <f t="shared" si="84"/>
        <v>4</v>
      </c>
      <c r="X125" s="12">
        <f t="shared" si="85"/>
        <v>-0.75</v>
      </c>
      <c r="Y125" s="12">
        <f t="shared" si="86"/>
        <v>3.25</v>
      </c>
      <c r="Z125" s="12">
        <f t="shared" si="87"/>
        <v>6.25</v>
      </c>
      <c r="AA125" s="45">
        <v>4</v>
      </c>
      <c r="AB125" s="45">
        <v>6</v>
      </c>
      <c r="AC125" s="45">
        <v>9</v>
      </c>
      <c r="AD125" s="45">
        <f t="shared" si="88"/>
        <v>10</v>
      </c>
      <c r="AE125" s="32">
        <f t="shared" si="89"/>
        <v>-1.75</v>
      </c>
      <c r="AF125" s="45">
        <v>1</v>
      </c>
      <c r="AG125" s="45">
        <v>0</v>
      </c>
      <c r="AH125" s="45">
        <v>9</v>
      </c>
      <c r="AI125" s="45">
        <f t="shared" si="94"/>
        <v>1</v>
      </c>
      <c r="AJ125" s="32">
        <f t="shared" si="90"/>
        <v>-1.75</v>
      </c>
      <c r="AK125" s="32">
        <f t="shared" si="91"/>
        <v>-3.5</v>
      </c>
      <c r="AL125" s="32">
        <f t="shared" si="92"/>
        <v>1.5</v>
      </c>
      <c r="AM125" s="80">
        <f t="shared" si="93"/>
        <v>7.75</v>
      </c>
      <c r="AN125" s="85">
        <v>4</v>
      </c>
      <c r="AO125" s="85">
        <v>1</v>
      </c>
      <c r="AP125" s="85">
        <v>4</v>
      </c>
      <c r="AQ125" s="85">
        <f t="shared" si="68"/>
        <v>5</v>
      </c>
      <c r="AR125" s="85">
        <f t="shared" si="69"/>
        <v>-0.5</v>
      </c>
      <c r="AS125" s="85">
        <v>3</v>
      </c>
      <c r="AT125" s="85">
        <v>4</v>
      </c>
      <c r="AU125" s="85">
        <v>0</v>
      </c>
      <c r="AV125" s="85">
        <f t="shared" si="70"/>
        <v>7</v>
      </c>
      <c r="AW125" s="85">
        <f t="shared" si="64"/>
        <v>1</v>
      </c>
      <c r="AX125" s="85">
        <v>5</v>
      </c>
      <c r="AY125" s="85">
        <v>2</v>
      </c>
      <c r="AZ125" s="85">
        <v>0</v>
      </c>
      <c r="BA125" s="85">
        <f t="shared" si="71"/>
        <v>7</v>
      </c>
      <c r="BB125" s="85">
        <f t="shared" si="72"/>
        <v>4</v>
      </c>
      <c r="BC125" s="85">
        <v>1</v>
      </c>
      <c r="BD125" s="85">
        <v>5</v>
      </c>
      <c r="BE125" s="85">
        <f t="shared" si="73"/>
        <v>6</v>
      </c>
      <c r="BF125" s="85">
        <f t="shared" si="65"/>
        <v>0.5</v>
      </c>
      <c r="BG125" s="85">
        <v>1</v>
      </c>
      <c r="BH125" s="85">
        <v>1</v>
      </c>
      <c r="BI125" s="85">
        <f t="shared" si="74"/>
        <v>2</v>
      </c>
      <c r="BJ125" s="85">
        <f t="shared" si="66"/>
        <v>1</v>
      </c>
      <c r="BK125" s="85">
        <v>6</v>
      </c>
      <c r="BL125" s="85">
        <v>7</v>
      </c>
      <c r="BM125" s="85">
        <f t="shared" si="75"/>
        <v>13</v>
      </c>
      <c r="BN125" s="85">
        <f t="shared" si="67"/>
        <v>-0.5</v>
      </c>
      <c r="BO125" s="85">
        <f t="shared" si="76"/>
        <v>5.5</v>
      </c>
      <c r="BP125" s="85"/>
      <c r="BQ125" s="85"/>
    </row>
    <row r="126" spans="1:69" ht="13.5" customHeight="1" x14ac:dyDescent="0.25">
      <c r="A126" s="37">
        <v>125</v>
      </c>
      <c r="B126" s="57" t="s">
        <v>294</v>
      </c>
      <c r="C126" s="15" t="s">
        <v>295</v>
      </c>
      <c r="D126" s="50">
        <v>32</v>
      </c>
      <c r="E126" s="12">
        <v>1</v>
      </c>
      <c r="F126" s="12">
        <v>4</v>
      </c>
      <c r="G126" s="12">
        <v>0</v>
      </c>
      <c r="H126" s="12">
        <f t="shared" si="79"/>
        <v>5</v>
      </c>
      <c r="I126" s="12">
        <f t="shared" si="80"/>
        <v>-0.5</v>
      </c>
      <c r="J126" s="12">
        <v>2</v>
      </c>
      <c r="K126" s="12">
        <v>3</v>
      </c>
      <c r="L126" s="12">
        <v>0</v>
      </c>
      <c r="M126" s="12">
        <f t="shared" si="81"/>
        <v>5</v>
      </c>
      <c r="N126" s="12">
        <f t="shared" ref="N126:N157" si="95">(J126*0.5)-(K126*0.25)-L126*0.25</f>
        <v>0.25</v>
      </c>
      <c r="O126" s="12">
        <v>3</v>
      </c>
      <c r="P126" s="12">
        <v>1</v>
      </c>
      <c r="Q126" s="12">
        <v>0</v>
      </c>
      <c r="R126" s="12">
        <f t="shared" si="82"/>
        <v>4</v>
      </c>
      <c r="S126" s="12">
        <f t="shared" si="83"/>
        <v>1.25</v>
      </c>
      <c r="T126" s="12">
        <v>0</v>
      </c>
      <c r="U126" s="12">
        <v>6</v>
      </c>
      <c r="V126" s="12">
        <v>0</v>
      </c>
      <c r="W126" s="12">
        <f t="shared" si="84"/>
        <v>6</v>
      </c>
      <c r="X126" s="12">
        <f t="shared" si="85"/>
        <v>-1.5</v>
      </c>
      <c r="Y126" s="12">
        <f t="shared" si="86"/>
        <v>-0.5</v>
      </c>
      <c r="Z126" s="12">
        <f t="shared" si="87"/>
        <v>2.5</v>
      </c>
      <c r="AA126" s="45">
        <v>2</v>
      </c>
      <c r="AB126" s="45">
        <v>8</v>
      </c>
      <c r="AC126" s="45">
        <v>0</v>
      </c>
      <c r="AD126" s="45">
        <f t="shared" si="88"/>
        <v>10</v>
      </c>
      <c r="AE126" s="32">
        <f t="shared" si="89"/>
        <v>-1</v>
      </c>
      <c r="AF126" s="45">
        <v>4</v>
      </c>
      <c r="AG126" s="45">
        <v>4</v>
      </c>
      <c r="AH126" s="45">
        <v>2</v>
      </c>
      <c r="AI126" s="45">
        <f t="shared" si="94"/>
        <v>8</v>
      </c>
      <c r="AJ126" s="32">
        <f t="shared" si="90"/>
        <v>0.5</v>
      </c>
      <c r="AK126" s="32">
        <f t="shared" si="91"/>
        <v>-0.5</v>
      </c>
      <c r="AL126" s="32">
        <f t="shared" si="92"/>
        <v>4.5</v>
      </c>
      <c r="AM126" s="80">
        <f t="shared" si="93"/>
        <v>7</v>
      </c>
      <c r="AN126" s="85">
        <v>1</v>
      </c>
      <c r="AO126" s="85">
        <v>4</v>
      </c>
      <c r="AP126" s="85">
        <v>1</v>
      </c>
      <c r="AQ126" s="85">
        <f t="shared" si="68"/>
        <v>5</v>
      </c>
      <c r="AR126" s="85">
        <f t="shared" si="69"/>
        <v>-2</v>
      </c>
      <c r="AS126" s="85">
        <v>3</v>
      </c>
      <c r="AT126" s="85">
        <v>4</v>
      </c>
      <c r="AU126" s="85">
        <v>0</v>
      </c>
      <c r="AV126" s="85">
        <f t="shared" si="70"/>
        <v>7</v>
      </c>
      <c r="AW126" s="85">
        <f t="shared" si="64"/>
        <v>1</v>
      </c>
      <c r="AX126" s="85">
        <v>3</v>
      </c>
      <c r="AY126" s="85">
        <v>3</v>
      </c>
      <c r="AZ126" s="85">
        <v>1</v>
      </c>
      <c r="BA126" s="85">
        <f t="shared" si="71"/>
        <v>6</v>
      </c>
      <c r="BB126" s="85">
        <f t="shared" si="72"/>
        <v>1</v>
      </c>
      <c r="BC126" s="85">
        <v>0</v>
      </c>
      <c r="BD126" s="85">
        <v>7</v>
      </c>
      <c r="BE126" s="85">
        <f t="shared" si="73"/>
        <v>7</v>
      </c>
      <c r="BF126" s="85">
        <f t="shared" si="65"/>
        <v>0</v>
      </c>
      <c r="BG126" s="85">
        <v>0</v>
      </c>
      <c r="BH126" s="85">
        <v>5</v>
      </c>
      <c r="BI126" s="85">
        <f t="shared" si="74"/>
        <v>5</v>
      </c>
      <c r="BJ126" s="85">
        <f t="shared" si="66"/>
        <v>0</v>
      </c>
      <c r="BK126" s="85">
        <v>6</v>
      </c>
      <c r="BL126" s="85">
        <v>7</v>
      </c>
      <c r="BM126" s="85">
        <f t="shared" si="75"/>
        <v>13</v>
      </c>
      <c r="BN126" s="85">
        <f t="shared" si="67"/>
        <v>-0.5</v>
      </c>
      <c r="BO126" s="85">
        <f t="shared" si="76"/>
        <v>-0.5</v>
      </c>
      <c r="BP126" s="85"/>
      <c r="BQ126" s="85"/>
    </row>
    <row r="127" spans="1:69" s="21" customFormat="1" ht="13.5" customHeight="1" x14ac:dyDescent="0.25">
      <c r="A127" s="38">
        <v>186</v>
      </c>
      <c r="B127" s="55" t="s">
        <v>425</v>
      </c>
      <c r="C127" s="17" t="s">
        <v>5</v>
      </c>
      <c r="D127" s="70">
        <v>32</v>
      </c>
      <c r="E127" s="18">
        <v>2</v>
      </c>
      <c r="F127" s="18">
        <v>3</v>
      </c>
      <c r="G127" s="18">
        <v>0</v>
      </c>
      <c r="H127" s="18">
        <f t="shared" si="79"/>
        <v>5</v>
      </c>
      <c r="I127" s="18">
        <f t="shared" si="80"/>
        <v>0.25</v>
      </c>
      <c r="J127" s="19">
        <v>5</v>
      </c>
      <c r="K127" s="19">
        <v>0</v>
      </c>
      <c r="L127" s="18">
        <v>0</v>
      </c>
      <c r="M127" s="18">
        <f t="shared" si="81"/>
        <v>5</v>
      </c>
      <c r="N127" s="18">
        <f t="shared" si="95"/>
        <v>2.5</v>
      </c>
      <c r="O127" s="18">
        <v>4</v>
      </c>
      <c r="P127" s="18">
        <v>0</v>
      </c>
      <c r="Q127" s="18">
        <v>0</v>
      </c>
      <c r="R127" s="18">
        <f t="shared" si="82"/>
        <v>4</v>
      </c>
      <c r="S127" s="18">
        <f t="shared" si="83"/>
        <v>2</v>
      </c>
      <c r="T127" s="18">
        <v>2</v>
      </c>
      <c r="U127" s="18">
        <v>4</v>
      </c>
      <c r="V127" s="18">
        <v>0</v>
      </c>
      <c r="W127" s="18">
        <f t="shared" si="84"/>
        <v>6</v>
      </c>
      <c r="X127" s="18">
        <f t="shared" si="85"/>
        <v>0</v>
      </c>
      <c r="Y127" s="18">
        <f t="shared" si="86"/>
        <v>4.75</v>
      </c>
      <c r="Z127" s="18">
        <f t="shared" si="87"/>
        <v>7.75</v>
      </c>
      <c r="AA127" s="46">
        <v>4</v>
      </c>
      <c r="AB127" s="46">
        <v>6</v>
      </c>
      <c r="AC127" s="46">
        <v>0</v>
      </c>
      <c r="AD127" s="46">
        <f t="shared" si="88"/>
        <v>10</v>
      </c>
      <c r="AE127" s="33">
        <f t="shared" si="89"/>
        <v>0.5</v>
      </c>
      <c r="AF127" s="46">
        <v>1</v>
      </c>
      <c r="AG127" s="46">
        <v>9</v>
      </c>
      <c r="AH127" s="46">
        <v>0</v>
      </c>
      <c r="AI127" s="46">
        <f t="shared" si="94"/>
        <v>10</v>
      </c>
      <c r="AJ127" s="33">
        <f t="shared" si="90"/>
        <v>-1.75</v>
      </c>
      <c r="AK127" s="33">
        <f t="shared" si="91"/>
        <v>-1.25</v>
      </c>
      <c r="AL127" s="32">
        <f t="shared" si="92"/>
        <v>3.75</v>
      </c>
      <c r="AM127" s="80">
        <f t="shared" si="93"/>
        <v>11.5</v>
      </c>
      <c r="AN127" s="86">
        <v>7</v>
      </c>
      <c r="AO127" s="86">
        <v>2</v>
      </c>
      <c r="AP127" s="86">
        <v>0</v>
      </c>
      <c r="AQ127" s="85">
        <f t="shared" si="68"/>
        <v>9</v>
      </c>
      <c r="AR127" s="85">
        <f t="shared" si="69"/>
        <v>2.5</v>
      </c>
      <c r="AS127" s="86">
        <v>3</v>
      </c>
      <c r="AT127" s="86">
        <v>4</v>
      </c>
      <c r="AU127" s="85">
        <v>0</v>
      </c>
      <c r="AV127" s="85">
        <f t="shared" si="70"/>
        <v>7</v>
      </c>
      <c r="AW127" s="85">
        <f t="shared" si="64"/>
        <v>1</v>
      </c>
      <c r="AX127" s="86">
        <v>3</v>
      </c>
      <c r="AY127" s="86">
        <v>4</v>
      </c>
      <c r="AZ127" s="86">
        <v>0</v>
      </c>
      <c r="BA127" s="85">
        <f t="shared" si="71"/>
        <v>7</v>
      </c>
      <c r="BB127" s="85">
        <f t="shared" si="72"/>
        <v>1</v>
      </c>
      <c r="BC127" s="86">
        <v>2</v>
      </c>
      <c r="BD127" s="86">
        <v>5</v>
      </c>
      <c r="BE127" s="85">
        <f t="shared" si="73"/>
        <v>7</v>
      </c>
      <c r="BF127" s="85">
        <f t="shared" si="65"/>
        <v>1</v>
      </c>
      <c r="BG127" s="86">
        <v>1</v>
      </c>
      <c r="BH127" s="86">
        <v>1</v>
      </c>
      <c r="BI127" s="85">
        <f t="shared" si="74"/>
        <v>2</v>
      </c>
      <c r="BJ127" s="85">
        <f t="shared" si="66"/>
        <v>1</v>
      </c>
      <c r="BK127" s="86">
        <v>0</v>
      </c>
      <c r="BL127" s="86">
        <v>6</v>
      </c>
      <c r="BM127" s="85">
        <f t="shared" si="75"/>
        <v>6</v>
      </c>
      <c r="BN127" s="85">
        <f t="shared" si="67"/>
        <v>-3</v>
      </c>
      <c r="BO127" s="85">
        <f t="shared" si="76"/>
        <v>3.5</v>
      </c>
      <c r="BP127" s="86"/>
      <c r="BQ127" s="86"/>
    </row>
    <row r="128" spans="1:69" ht="13.5" customHeight="1" x14ac:dyDescent="0.25">
      <c r="A128" s="37">
        <v>126</v>
      </c>
      <c r="B128" s="54" t="s">
        <v>296</v>
      </c>
      <c r="C128" s="11" t="s">
        <v>297</v>
      </c>
      <c r="D128" s="69">
        <v>33</v>
      </c>
      <c r="E128" s="12">
        <v>4</v>
      </c>
      <c r="F128" s="12">
        <v>1</v>
      </c>
      <c r="G128" s="12">
        <v>0</v>
      </c>
      <c r="H128" s="12">
        <f t="shared" si="79"/>
        <v>5</v>
      </c>
      <c r="I128" s="12">
        <f t="shared" si="80"/>
        <v>1.75</v>
      </c>
      <c r="J128" s="13">
        <v>4</v>
      </c>
      <c r="K128" s="13">
        <v>1</v>
      </c>
      <c r="L128" s="12">
        <v>0</v>
      </c>
      <c r="M128" s="12">
        <f t="shared" si="81"/>
        <v>5</v>
      </c>
      <c r="N128" s="12">
        <f t="shared" si="95"/>
        <v>1.75</v>
      </c>
      <c r="O128" s="12">
        <v>2</v>
      </c>
      <c r="P128" s="12">
        <v>1</v>
      </c>
      <c r="Q128" s="12">
        <v>1</v>
      </c>
      <c r="R128" s="12">
        <f t="shared" si="82"/>
        <v>3</v>
      </c>
      <c r="S128" s="12">
        <f t="shared" si="83"/>
        <v>0.5</v>
      </c>
      <c r="T128" s="12">
        <v>2</v>
      </c>
      <c r="U128" s="12">
        <v>4</v>
      </c>
      <c r="V128" s="12">
        <v>0</v>
      </c>
      <c r="W128" s="12">
        <f t="shared" si="84"/>
        <v>6</v>
      </c>
      <c r="X128" s="12">
        <f t="shared" si="85"/>
        <v>0</v>
      </c>
      <c r="Y128" s="12">
        <f t="shared" si="86"/>
        <v>4</v>
      </c>
      <c r="Z128" s="12">
        <f t="shared" si="87"/>
        <v>7</v>
      </c>
      <c r="AA128" s="45">
        <v>3</v>
      </c>
      <c r="AB128" s="45">
        <v>4</v>
      </c>
      <c r="AC128" s="45">
        <v>3</v>
      </c>
      <c r="AD128" s="45">
        <f t="shared" si="88"/>
        <v>7</v>
      </c>
      <c r="AE128" s="32">
        <f t="shared" si="89"/>
        <v>-0.25</v>
      </c>
      <c r="AF128" s="45">
        <v>2</v>
      </c>
      <c r="AG128" s="45">
        <v>3</v>
      </c>
      <c r="AH128" s="45">
        <v>5</v>
      </c>
      <c r="AI128" s="45">
        <f t="shared" si="94"/>
        <v>5</v>
      </c>
      <c r="AJ128" s="32">
        <f t="shared" si="90"/>
        <v>-1</v>
      </c>
      <c r="AK128" s="32">
        <f t="shared" si="91"/>
        <v>-1.25</v>
      </c>
      <c r="AL128" s="32">
        <f t="shared" si="92"/>
        <v>3.75</v>
      </c>
      <c r="AM128" s="80">
        <f t="shared" si="93"/>
        <v>10.75</v>
      </c>
      <c r="AN128" s="85">
        <v>5</v>
      </c>
      <c r="AO128" s="85">
        <v>4</v>
      </c>
      <c r="AP128" s="85">
        <v>0</v>
      </c>
      <c r="AQ128" s="85">
        <f t="shared" si="68"/>
        <v>9</v>
      </c>
      <c r="AR128" s="85">
        <f t="shared" si="69"/>
        <v>0.5</v>
      </c>
      <c r="AS128" s="85">
        <v>5</v>
      </c>
      <c r="AT128" s="85">
        <v>2</v>
      </c>
      <c r="AU128" s="85">
        <v>0</v>
      </c>
      <c r="AV128" s="85">
        <f t="shared" si="70"/>
        <v>7</v>
      </c>
      <c r="AW128" s="85">
        <f t="shared" si="64"/>
        <v>4</v>
      </c>
      <c r="AX128" s="85">
        <v>2</v>
      </c>
      <c r="AY128" s="85">
        <v>5</v>
      </c>
      <c r="AZ128" s="85">
        <v>0</v>
      </c>
      <c r="BA128" s="85">
        <f t="shared" si="71"/>
        <v>7</v>
      </c>
      <c r="BB128" s="85">
        <f t="shared" si="72"/>
        <v>-0.5</v>
      </c>
      <c r="BC128" s="85">
        <v>3</v>
      </c>
      <c r="BD128" s="85">
        <v>4</v>
      </c>
      <c r="BE128" s="85">
        <f t="shared" si="73"/>
        <v>7</v>
      </c>
      <c r="BF128" s="85">
        <f t="shared" si="65"/>
        <v>1.5</v>
      </c>
      <c r="BG128" s="85">
        <v>1</v>
      </c>
      <c r="BH128" s="85">
        <v>4</v>
      </c>
      <c r="BI128" s="85">
        <f t="shared" si="74"/>
        <v>5</v>
      </c>
      <c r="BJ128" s="85">
        <f t="shared" si="66"/>
        <v>1</v>
      </c>
      <c r="BK128" s="85">
        <v>7</v>
      </c>
      <c r="BL128" s="85">
        <v>6</v>
      </c>
      <c r="BM128" s="85">
        <f t="shared" si="75"/>
        <v>13</v>
      </c>
      <c r="BN128" s="85">
        <f t="shared" si="67"/>
        <v>0.5</v>
      </c>
      <c r="BO128" s="85">
        <f t="shared" si="76"/>
        <v>7</v>
      </c>
      <c r="BP128" s="85"/>
      <c r="BQ128" s="85"/>
    </row>
    <row r="129" spans="1:69" ht="13.5" customHeight="1" x14ac:dyDescent="0.25">
      <c r="A129" s="37">
        <v>127</v>
      </c>
      <c r="B129" s="54" t="s">
        <v>298</v>
      </c>
      <c r="C129" s="11" t="s">
        <v>299</v>
      </c>
      <c r="D129" s="69">
        <v>33</v>
      </c>
      <c r="E129" s="12">
        <v>2</v>
      </c>
      <c r="F129" s="12">
        <v>2</v>
      </c>
      <c r="G129" s="12">
        <v>1</v>
      </c>
      <c r="H129" s="12">
        <f t="shared" si="79"/>
        <v>4</v>
      </c>
      <c r="I129" s="12">
        <f t="shared" si="80"/>
        <v>0.25</v>
      </c>
      <c r="J129" s="12">
        <v>2</v>
      </c>
      <c r="K129" s="12">
        <v>2</v>
      </c>
      <c r="L129" s="12">
        <v>1</v>
      </c>
      <c r="M129" s="12">
        <f t="shared" si="81"/>
        <v>4</v>
      </c>
      <c r="N129" s="12">
        <f t="shared" si="95"/>
        <v>0.25</v>
      </c>
      <c r="O129" s="12">
        <v>3</v>
      </c>
      <c r="P129" s="12">
        <v>0</v>
      </c>
      <c r="Q129" s="12">
        <v>1</v>
      </c>
      <c r="R129" s="12">
        <f t="shared" si="82"/>
        <v>3</v>
      </c>
      <c r="S129" s="12">
        <f t="shared" si="83"/>
        <v>1.25</v>
      </c>
      <c r="T129" s="12">
        <v>2</v>
      </c>
      <c r="U129" s="12">
        <v>0</v>
      </c>
      <c r="V129" s="12">
        <v>4</v>
      </c>
      <c r="W129" s="12">
        <f t="shared" si="84"/>
        <v>2</v>
      </c>
      <c r="X129" s="12">
        <f t="shared" si="85"/>
        <v>0</v>
      </c>
      <c r="Y129" s="12">
        <f t="shared" si="86"/>
        <v>1.75</v>
      </c>
      <c r="Z129" s="12">
        <f t="shared" si="87"/>
        <v>4.75</v>
      </c>
      <c r="AA129" s="45">
        <v>0</v>
      </c>
      <c r="AB129" s="45">
        <v>3</v>
      </c>
      <c r="AC129" s="45">
        <v>7</v>
      </c>
      <c r="AD129" s="45">
        <f t="shared" si="88"/>
        <v>3</v>
      </c>
      <c r="AE129" s="32">
        <f t="shared" si="89"/>
        <v>-2.5</v>
      </c>
      <c r="AF129" s="45">
        <v>3</v>
      </c>
      <c r="AG129" s="45">
        <v>2</v>
      </c>
      <c r="AH129" s="45">
        <v>5</v>
      </c>
      <c r="AI129" s="45">
        <f t="shared" si="94"/>
        <v>5</v>
      </c>
      <c r="AJ129" s="32">
        <f t="shared" si="90"/>
        <v>-0.25</v>
      </c>
      <c r="AK129" s="32">
        <f t="shared" si="91"/>
        <v>-2.75</v>
      </c>
      <c r="AL129" s="32">
        <f t="shared" si="92"/>
        <v>2.25</v>
      </c>
      <c r="AM129" s="80">
        <f t="shared" si="93"/>
        <v>7</v>
      </c>
      <c r="AN129" s="85">
        <v>5</v>
      </c>
      <c r="AO129" s="85">
        <v>1</v>
      </c>
      <c r="AP129" s="85">
        <v>3</v>
      </c>
      <c r="AQ129" s="85">
        <f t="shared" si="68"/>
        <v>6</v>
      </c>
      <c r="AR129" s="85">
        <f t="shared" si="69"/>
        <v>0.5</v>
      </c>
      <c r="AS129" s="85">
        <v>2</v>
      </c>
      <c r="AT129" s="85">
        <v>1</v>
      </c>
      <c r="AU129" s="85">
        <v>4</v>
      </c>
      <c r="AV129" s="85">
        <f t="shared" si="70"/>
        <v>3</v>
      </c>
      <c r="AW129" s="85">
        <f t="shared" si="64"/>
        <v>-0.5</v>
      </c>
      <c r="AX129" s="85">
        <v>2</v>
      </c>
      <c r="AY129" s="85">
        <v>5</v>
      </c>
      <c r="AZ129" s="85">
        <v>0</v>
      </c>
      <c r="BA129" s="85">
        <f t="shared" si="71"/>
        <v>7</v>
      </c>
      <c r="BB129" s="85">
        <f t="shared" si="72"/>
        <v>-0.5</v>
      </c>
      <c r="BC129" s="85">
        <v>2</v>
      </c>
      <c r="BD129" s="85">
        <v>5</v>
      </c>
      <c r="BE129" s="85">
        <f t="shared" si="73"/>
        <v>7</v>
      </c>
      <c r="BF129" s="85">
        <f t="shared" si="65"/>
        <v>1</v>
      </c>
      <c r="BG129" s="85">
        <v>0</v>
      </c>
      <c r="BH129" s="85">
        <v>0</v>
      </c>
      <c r="BI129" s="85">
        <f t="shared" si="74"/>
        <v>0</v>
      </c>
      <c r="BJ129" s="85">
        <f t="shared" si="66"/>
        <v>0</v>
      </c>
      <c r="BK129" s="85">
        <v>1</v>
      </c>
      <c r="BL129" s="85">
        <v>5</v>
      </c>
      <c r="BM129" s="85">
        <f t="shared" si="75"/>
        <v>6</v>
      </c>
      <c r="BN129" s="85">
        <f t="shared" si="67"/>
        <v>-2</v>
      </c>
      <c r="BO129" s="85">
        <f t="shared" si="76"/>
        <v>-1.5</v>
      </c>
      <c r="BP129" s="85"/>
      <c r="BQ129" s="85"/>
    </row>
    <row r="130" spans="1:69" ht="13.5" customHeight="1" x14ac:dyDescent="0.25">
      <c r="A130" s="37">
        <v>128</v>
      </c>
      <c r="B130" s="54" t="s">
        <v>300</v>
      </c>
      <c r="C130" s="11" t="s">
        <v>301</v>
      </c>
      <c r="D130" s="69">
        <v>33</v>
      </c>
      <c r="E130" s="12">
        <v>2</v>
      </c>
      <c r="F130" s="12">
        <v>1</v>
      </c>
      <c r="G130" s="12">
        <v>2</v>
      </c>
      <c r="H130" s="12">
        <f t="shared" ref="H130:H161" si="96">SUM(E130:F130)</f>
        <v>3</v>
      </c>
      <c r="I130" s="12">
        <f t="shared" ref="I130:I161" si="97">(E130*0.5)-(F130*0.25)-G130*0.25</f>
        <v>0.25</v>
      </c>
      <c r="J130" s="13">
        <v>4</v>
      </c>
      <c r="K130" s="13">
        <v>0</v>
      </c>
      <c r="L130" s="12">
        <v>1</v>
      </c>
      <c r="M130" s="12">
        <f t="shared" ref="M130:M161" si="98">SUM(J130:K130)</f>
        <v>4</v>
      </c>
      <c r="N130" s="12">
        <f t="shared" si="95"/>
        <v>1.75</v>
      </c>
      <c r="O130" s="12">
        <v>4</v>
      </c>
      <c r="P130" s="12">
        <v>0</v>
      </c>
      <c r="Q130" s="12">
        <v>0</v>
      </c>
      <c r="R130" s="12">
        <f t="shared" ref="R130:R161" si="99">SUM(O130:P130)</f>
        <v>4</v>
      </c>
      <c r="S130" s="12">
        <f t="shared" ref="S130:S161" si="100">(O130*0.5)-(P130*0.25)-Q130*0.25</f>
        <v>2</v>
      </c>
      <c r="T130" s="12">
        <v>0</v>
      </c>
      <c r="U130" s="12">
        <v>2</v>
      </c>
      <c r="V130" s="12">
        <v>4</v>
      </c>
      <c r="W130" s="12">
        <f t="shared" ref="W130:W161" si="101">SUM(T130:U130)</f>
        <v>2</v>
      </c>
      <c r="X130" s="12">
        <f t="shared" ref="X130:X161" si="102">(T130*0.5)-(U130*0.25)-V130*0.25</f>
        <v>-1.5</v>
      </c>
      <c r="Y130" s="12">
        <f t="shared" ref="Y130:Y161" si="103">SUM(I130,N130,S130,X130)</f>
        <v>2.5</v>
      </c>
      <c r="Z130" s="12">
        <f t="shared" ref="Z130:Z161" si="104">Y130+3</f>
        <v>5.5</v>
      </c>
      <c r="AA130" s="45">
        <v>2</v>
      </c>
      <c r="AB130" s="45">
        <v>6</v>
      </c>
      <c r="AC130" s="45">
        <v>2</v>
      </c>
      <c r="AD130" s="45">
        <f t="shared" ref="AD130:AD161" si="105">SUM(AA130:AB130)</f>
        <v>8</v>
      </c>
      <c r="AE130" s="32">
        <f t="shared" ref="AE130:AE161" si="106">(AA130*0.5)-(AB130*0.25)-AC130*0.25</f>
        <v>-1</v>
      </c>
      <c r="AF130" s="45">
        <v>2</v>
      </c>
      <c r="AG130" s="45">
        <v>4</v>
      </c>
      <c r="AH130" s="45">
        <v>4</v>
      </c>
      <c r="AI130" s="45">
        <f t="shared" si="94"/>
        <v>6</v>
      </c>
      <c r="AJ130" s="32">
        <f t="shared" ref="AJ130:AJ161" si="107">(AF130*0.5)-(AG130*0.25)-AH130*0.25</f>
        <v>-1</v>
      </c>
      <c r="AK130" s="32">
        <f t="shared" ref="AK130:AK161" si="108">+AE130+AJ130</f>
        <v>-2</v>
      </c>
      <c r="AL130" s="32">
        <f t="shared" ref="AL130:AL161" si="109">AK130+5</f>
        <v>3</v>
      </c>
      <c r="AM130" s="80">
        <f t="shared" ref="AM130:AM161" si="110">AL130+Z130</f>
        <v>8.5</v>
      </c>
      <c r="AN130" s="85">
        <v>7</v>
      </c>
      <c r="AO130" s="85">
        <v>2</v>
      </c>
      <c r="AP130" s="85">
        <v>0</v>
      </c>
      <c r="AQ130" s="85">
        <f t="shared" si="68"/>
        <v>9</v>
      </c>
      <c r="AR130" s="85">
        <f t="shared" si="69"/>
        <v>2.5</v>
      </c>
      <c r="AS130" s="85">
        <v>5</v>
      </c>
      <c r="AT130" s="85">
        <v>2</v>
      </c>
      <c r="AU130" s="85">
        <v>0</v>
      </c>
      <c r="AV130" s="85">
        <f t="shared" si="70"/>
        <v>7</v>
      </c>
      <c r="AW130" s="85">
        <f t="shared" ref="AW130:AW187" si="111">AS130*1-AT130*0.5-AU130*0.5</f>
        <v>4</v>
      </c>
      <c r="AX130" s="85">
        <v>4</v>
      </c>
      <c r="AY130" s="85">
        <v>3</v>
      </c>
      <c r="AZ130" s="85">
        <v>0</v>
      </c>
      <c r="BA130" s="85">
        <f t="shared" si="71"/>
        <v>7</v>
      </c>
      <c r="BB130" s="85">
        <f t="shared" si="72"/>
        <v>2.5</v>
      </c>
      <c r="BC130" s="85">
        <v>3</v>
      </c>
      <c r="BD130" s="85">
        <v>4</v>
      </c>
      <c r="BE130" s="85">
        <f t="shared" si="73"/>
        <v>7</v>
      </c>
      <c r="BF130" s="85">
        <f t="shared" ref="BF130:BF188" si="112">BC130*0.5</f>
        <v>1.5</v>
      </c>
      <c r="BG130" s="85">
        <v>2</v>
      </c>
      <c r="BH130" s="85">
        <v>4</v>
      </c>
      <c r="BI130" s="85">
        <f t="shared" si="74"/>
        <v>6</v>
      </c>
      <c r="BJ130" s="85">
        <f t="shared" ref="BJ130:BJ191" si="113">BG130*1</f>
        <v>2</v>
      </c>
      <c r="BK130" s="85">
        <v>7</v>
      </c>
      <c r="BL130" s="85">
        <v>6</v>
      </c>
      <c r="BM130" s="85">
        <f t="shared" si="75"/>
        <v>13</v>
      </c>
      <c r="BN130" s="85">
        <f t="shared" ref="BN130:BN193" si="114">BK130*0.5-BL130*0.5</f>
        <v>0.5</v>
      </c>
      <c r="BO130" s="85">
        <f t="shared" si="76"/>
        <v>13</v>
      </c>
      <c r="BP130" s="85"/>
      <c r="BQ130" s="85"/>
    </row>
    <row r="131" spans="1:69" ht="13.5" customHeight="1" x14ac:dyDescent="0.25">
      <c r="A131" s="37">
        <v>129</v>
      </c>
      <c r="B131" s="54" t="s">
        <v>302</v>
      </c>
      <c r="C131" s="11" t="s">
        <v>303</v>
      </c>
      <c r="D131" s="69">
        <v>33</v>
      </c>
      <c r="E131" s="12">
        <v>2</v>
      </c>
      <c r="F131" s="12">
        <v>1</v>
      </c>
      <c r="G131" s="12">
        <v>2</v>
      </c>
      <c r="H131" s="12">
        <f t="shared" si="96"/>
        <v>3</v>
      </c>
      <c r="I131" s="12">
        <f t="shared" si="97"/>
        <v>0.25</v>
      </c>
      <c r="J131" s="13">
        <v>3</v>
      </c>
      <c r="K131" s="13">
        <v>1</v>
      </c>
      <c r="L131" s="12">
        <v>1</v>
      </c>
      <c r="M131" s="12">
        <f t="shared" si="98"/>
        <v>4</v>
      </c>
      <c r="N131" s="12">
        <f t="shared" si="95"/>
        <v>1</v>
      </c>
      <c r="O131" s="12">
        <v>3</v>
      </c>
      <c r="P131" s="12">
        <v>0</v>
      </c>
      <c r="Q131" s="12">
        <v>1</v>
      </c>
      <c r="R131" s="12">
        <f t="shared" si="99"/>
        <v>3</v>
      </c>
      <c r="S131" s="12">
        <f t="shared" si="100"/>
        <v>1.25</v>
      </c>
      <c r="T131" s="12">
        <v>2</v>
      </c>
      <c r="U131" s="12">
        <v>3</v>
      </c>
      <c r="V131" s="12">
        <v>1</v>
      </c>
      <c r="W131" s="12">
        <f t="shared" si="101"/>
        <v>5</v>
      </c>
      <c r="X131" s="12">
        <f t="shared" si="102"/>
        <v>0</v>
      </c>
      <c r="Y131" s="12">
        <f t="shared" si="103"/>
        <v>2.5</v>
      </c>
      <c r="Z131" s="12">
        <f t="shared" si="104"/>
        <v>5.5</v>
      </c>
      <c r="AA131" s="45">
        <v>1</v>
      </c>
      <c r="AB131" s="45">
        <v>4</v>
      </c>
      <c r="AC131" s="45">
        <v>5</v>
      </c>
      <c r="AD131" s="45">
        <f t="shared" si="105"/>
        <v>5</v>
      </c>
      <c r="AE131" s="32">
        <f t="shared" si="106"/>
        <v>-1.75</v>
      </c>
      <c r="AF131" s="45">
        <v>2</v>
      </c>
      <c r="AG131" s="45">
        <v>4</v>
      </c>
      <c r="AH131" s="45">
        <v>4</v>
      </c>
      <c r="AI131" s="45">
        <f t="shared" si="94"/>
        <v>6</v>
      </c>
      <c r="AJ131" s="32">
        <f t="shared" si="107"/>
        <v>-1</v>
      </c>
      <c r="AK131" s="32">
        <f t="shared" si="108"/>
        <v>-2.75</v>
      </c>
      <c r="AL131" s="32">
        <f t="shared" si="109"/>
        <v>2.25</v>
      </c>
      <c r="AM131" s="80">
        <f t="shared" si="110"/>
        <v>7.75</v>
      </c>
      <c r="AN131" s="85">
        <v>6</v>
      </c>
      <c r="AO131" s="85">
        <v>3</v>
      </c>
      <c r="AP131" s="85">
        <v>0</v>
      </c>
      <c r="AQ131" s="85">
        <f t="shared" ref="AQ131:AQ187" si="115">SUM(AN131:AO131)</f>
        <v>9</v>
      </c>
      <c r="AR131" s="85">
        <f t="shared" ref="AR131:AR187" si="116">AN131*0.5-AO131*0.5-AP131*0.5</f>
        <v>1.5</v>
      </c>
      <c r="AS131" s="85">
        <v>4</v>
      </c>
      <c r="AT131" s="85">
        <v>3</v>
      </c>
      <c r="AU131" s="85">
        <v>0</v>
      </c>
      <c r="AV131" s="85">
        <f t="shared" ref="AV131:AV194" si="117">SUM(AS131:AT131)</f>
        <v>7</v>
      </c>
      <c r="AW131" s="85">
        <f t="shared" si="111"/>
        <v>2.5</v>
      </c>
      <c r="AX131" s="85">
        <v>2</v>
      </c>
      <c r="AY131" s="85">
        <v>5</v>
      </c>
      <c r="AZ131" s="85">
        <v>0</v>
      </c>
      <c r="BA131" s="85">
        <f t="shared" ref="BA131:BA187" si="118">SUM(AX131:AY131)</f>
        <v>7</v>
      </c>
      <c r="BB131" s="85">
        <f t="shared" ref="BB131:BB188" si="119">AX131*1-AY131*0.5-AZ131*0.5</f>
        <v>-0.5</v>
      </c>
      <c r="BC131" s="85">
        <v>1</v>
      </c>
      <c r="BD131" s="85">
        <v>6</v>
      </c>
      <c r="BE131" s="85">
        <f t="shared" ref="BE131:BE188" si="120">SUM(BC131:BD131)</f>
        <v>7</v>
      </c>
      <c r="BF131" s="85">
        <f t="shared" si="112"/>
        <v>0.5</v>
      </c>
      <c r="BG131" s="85">
        <v>4</v>
      </c>
      <c r="BH131" s="85">
        <v>6</v>
      </c>
      <c r="BI131" s="85">
        <f t="shared" ref="BI131:BI194" si="121">SUM(BG131:BH131)</f>
        <v>10</v>
      </c>
      <c r="BJ131" s="85">
        <f t="shared" si="113"/>
        <v>4</v>
      </c>
      <c r="BK131" s="85">
        <v>1</v>
      </c>
      <c r="BL131" s="85">
        <v>1</v>
      </c>
      <c r="BM131" s="85">
        <f t="shared" ref="BM131:BM193" si="122">SUM(BK131:BL131)</f>
        <v>2</v>
      </c>
      <c r="BN131" s="85">
        <f t="shared" si="114"/>
        <v>0</v>
      </c>
      <c r="BO131" s="85">
        <f t="shared" ref="BO131:BO194" si="123">+AR131+AW131+BB131+BF131+BJ131+BN131</f>
        <v>8</v>
      </c>
      <c r="BP131" s="85"/>
      <c r="BQ131" s="85"/>
    </row>
    <row r="132" spans="1:69" ht="13.5" customHeight="1" x14ac:dyDescent="0.25">
      <c r="A132" s="37">
        <v>130</v>
      </c>
      <c r="B132" s="57" t="s">
        <v>304</v>
      </c>
      <c r="C132" s="15" t="s">
        <v>305</v>
      </c>
      <c r="D132" s="50">
        <v>34</v>
      </c>
      <c r="E132" s="12">
        <v>3</v>
      </c>
      <c r="F132" s="12">
        <v>2</v>
      </c>
      <c r="G132" s="12">
        <v>0</v>
      </c>
      <c r="H132" s="12">
        <f t="shared" si="96"/>
        <v>5</v>
      </c>
      <c r="I132" s="12">
        <f t="shared" si="97"/>
        <v>1</v>
      </c>
      <c r="J132" s="12">
        <v>3</v>
      </c>
      <c r="K132" s="12">
        <v>2</v>
      </c>
      <c r="L132" s="12">
        <v>0</v>
      </c>
      <c r="M132" s="12">
        <f t="shared" si="98"/>
        <v>5</v>
      </c>
      <c r="N132" s="12">
        <f t="shared" si="95"/>
        <v>1</v>
      </c>
      <c r="O132" s="12">
        <v>4</v>
      </c>
      <c r="P132" s="12">
        <v>0</v>
      </c>
      <c r="Q132" s="12">
        <v>0</v>
      </c>
      <c r="R132" s="12">
        <f t="shared" si="99"/>
        <v>4</v>
      </c>
      <c r="S132" s="12">
        <f t="shared" si="100"/>
        <v>2</v>
      </c>
      <c r="T132" s="12">
        <v>0</v>
      </c>
      <c r="U132" s="12">
        <v>6</v>
      </c>
      <c r="V132" s="12">
        <v>0</v>
      </c>
      <c r="W132" s="12">
        <f t="shared" si="101"/>
        <v>6</v>
      </c>
      <c r="X132" s="12">
        <f t="shared" si="102"/>
        <v>-1.5</v>
      </c>
      <c r="Y132" s="12">
        <f t="shared" si="103"/>
        <v>2.5</v>
      </c>
      <c r="Z132" s="12">
        <f t="shared" si="104"/>
        <v>5.5</v>
      </c>
      <c r="AA132" s="45">
        <v>0</v>
      </c>
      <c r="AB132" s="45">
        <v>4</v>
      </c>
      <c r="AC132" s="45">
        <v>6</v>
      </c>
      <c r="AD132" s="45">
        <f t="shared" si="105"/>
        <v>4</v>
      </c>
      <c r="AE132" s="32">
        <f t="shared" si="106"/>
        <v>-2.5</v>
      </c>
      <c r="AF132" s="45">
        <v>3</v>
      </c>
      <c r="AG132" s="45">
        <v>2</v>
      </c>
      <c r="AH132" s="45">
        <v>5</v>
      </c>
      <c r="AI132" s="45">
        <f t="shared" si="94"/>
        <v>5</v>
      </c>
      <c r="AJ132" s="32">
        <f t="shared" si="107"/>
        <v>-0.25</v>
      </c>
      <c r="AK132" s="32">
        <f t="shared" si="108"/>
        <v>-2.75</v>
      </c>
      <c r="AL132" s="32">
        <f t="shared" si="109"/>
        <v>2.25</v>
      </c>
      <c r="AM132" s="80">
        <f t="shared" si="110"/>
        <v>7.75</v>
      </c>
      <c r="AN132" s="85">
        <v>4</v>
      </c>
      <c r="AO132" s="85">
        <v>4</v>
      </c>
      <c r="AP132" s="85">
        <v>1</v>
      </c>
      <c r="AQ132" s="85">
        <f t="shared" si="115"/>
        <v>8</v>
      </c>
      <c r="AR132" s="85">
        <f t="shared" si="116"/>
        <v>-0.5</v>
      </c>
      <c r="AS132" s="85">
        <v>1</v>
      </c>
      <c r="AT132" s="85">
        <v>1</v>
      </c>
      <c r="AU132" s="85">
        <v>5</v>
      </c>
      <c r="AV132" s="85">
        <f t="shared" si="117"/>
        <v>2</v>
      </c>
      <c r="AW132" s="85">
        <f t="shared" si="111"/>
        <v>-2</v>
      </c>
      <c r="AX132" s="85">
        <v>5</v>
      </c>
      <c r="AY132" s="85">
        <v>2</v>
      </c>
      <c r="AZ132" s="85">
        <v>0</v>
      </c>
      <c r="BA132" s="85">
        <f t="shared" si="118"/>
        <v>7</v>
      </c>
      <c r="BB132" s="85">
        <f t="shared" si="119"/>
        <v>4</v>
      </c>
      <c r="BC132" s="85">
        <v>1</v>
      </c>
      <c r="BD132" s="85">
        <v>6</v>
      </c>
      <c r="BE132" s="85">
        <f t="shared" si="120"/>
        <v>7</v>
      </c>
      <c r="BF132" s="85">
        <f t="shared" si="112"/>
        <v>0.5</v>
      </c>
      <c r="BG132" s="85">
        <v>0</v>
      </c>
      <c r="BH132" s="85">
        <v>3</v>
      </c>
      <c r="BI132" s="85">
        <f t="shared" si="121"/>
        <v>3</v>
      </c>
      <c r="BJ132" s="85">
        <f t="shared" si="113"/>
        <v>0</v>
      </c>
      <c r="BK132" s="85">
        <v>5</v>
      </c>
      <c r="BL132" s="85">
        <v>2</v>
      </c>
      <c r="BM132" s="85">
        <f t="shared" si="122"/>
        <v>7</v>
      </c>
      <c r="BN132" s="85">
        <f t="shared" si="114"/>
        <v>1.5</v>
      </c>
      <c r="BO132" s="85">
        <f t="shared" si="123"/>
        <v>3.5</v>
      </c>
      <c r="BP132" s="85"/>
      <c r="BQ132" s="85"/>
    </row>
    <row r="133" spans="1:69" ht="13.5" customHeight="1" x14ac:dyDescent="0.25">
      <c r="A133" s="37">
        <v>131</v>
      </c>
      <c r="B133" s="57" t="s">
        <v>306</v>
      </c>
      <c r="C133" s="15" t="s">
        <v>307</v>
      </c>
      <c r="D133" s="50">
        <v>34</v>
      </c>
      <c r="E133" s="12">
        <v>3</v>
      </c>
      <c r="F133" s="12">
        <v>2</v>
      </c>
      <c r="G133" s="12">
        <v>0</v>
      </c>
      <c r="H133" s="12">
        <f t="shared" si="96"/>
        <v>5</v>
      </c>
      <c r="I133" s="12">
        <f t="shared" si="97"/>
        <v>1</v>
      </c>
      <c r="J133" s="12">
        <v>4</v>
      </c>
      <c r="K133" s="12">
        <v>1</v>
      </c>
      <c r="L133" s="12">
        <v>0</v>
      </c>
      <c r="M133" s="12">
        <f t="shared" si="98"/>
        <v>5</v>
      </c>
      <c r="N133" s="12">
        <f t="shared" si="95"/>
        <v>1.75</v>
      </c>
      <c r="O133" s="12">
        <v>4</v>
      </c>
      <c r="P133" s="12">
        <v>0</v>
      </c>
      <c r="Q133" s="12">
        <v>0</v>
      </c>
      <c r="R133" s="12">
        <f t="shared" si="99"/>
        <v>4</v>
      </c>
      <c r="S133" s="12">
        <f t="shared" si="100"/>
        <v>2</v>
      </c>
      <c r="T133" s="12">
        <v>3</v>
      </c>
      <c r="U133" s="12">
        <v>3</v>
      </c>
      <c r="V133" s="12">
        <v>0</v>
      </c>
      <c r="W133" s="12">
        <f t="shared" si="101"/>
        <v>6</v>
      </c>
      <c r="X133" s="12">
        <f t="shared" si="102"/>
        <v>0.75</v>
      </c>
      <c r="Y133" s="12">
        <f t="shared" si="103"/>
        <v>5.5</v>
      </c>
      <c r="Z133" s="12">
        <f t="shared" si="104"/>
        <v>8.5</v>
      </c>
      <c r="AA133" s="45">
        <v>1</v>
      </c>
      <c r="AB133" s="45">
        <v>4</v>
      </c>
      <c r="AC133" s="45">
        <v>5</v>
      </c>
      <c r="AD133" s="45">
        <f t="shared" si="105"/>
        <v>5</v>
      </c>
      <c r="AE133" s="32">
        <f t="shared" si="106"/>
        <v>-1.75</v>
      </c>
      <c r="AF133" s="45">
        <v>3</v>
      </c>
      <c r="AG133" s="45">
        <v>7</v>
      </c>
      <c r="AH133" s="45">
        <v>0</v>
      </c>
      <c r="AI133" s="45">
        <f t="shared" ref="AI133:AI164" si="124">SUM(AF133:AG133)</f>
        <v>10</v>
      </c>
      <c r="AJ133" s="32">
        <f t="shared" si="107"/>
        <v>-0.25</v>
      </c>
      <c r="AK133" s="32">
        <f t="shared" si="108"/>
        <v>-2</v>
      </c>
      <c r="AL133" s="32">
        <f t="shared" si="109"/>
        <v>3</v>
      </c>
      <c r="AM133" s="80">
        <f t="shared" si="110"/>
        <v>11.5</v>
      </c>
      <c r="AN133" s="85">
        <v>4</v>
      </c>
      <c r="AO133" s="85">
        <v>5</v>
      </c>
      <c r="AP133" s="85">
        <v>0</v>
      </c>
      <c r="AQ133" s="85">
        <f t="shared" si="115"/>
        <v>9</v>
      </c>
      <c r="AR133" s="85">
        <f t="shared" si="116"/>
        <v>-0.5</v>
      </c>
      <c r="AS133" s="85">
        <v>3</v>
      </c>
      <c r="AT133" s="85">
        <v>4</v>
      </c>
      <c r="AU133" s="85">
        <v>0</v>
      </c>
      <c r="AV133" s="85">
        <f t="shared" si="117"/>
        <v>7</v>
      </c>
      <c r="AW133" s="85">
        <f t="shared" si="111"/>
        <v>1</v>
      </c>
      <c r="AX133" s="85">
        <v>2</v>
      </c>
      <c r="AY133" s="85">
        <v>5</v>
      </c>
      <c r="AZ133" s="85">
        <v>0</v>
      </c>
      <c r="BA133" s="85">
        <f t="shared" si="118"/>
        <v>7</v>
      </c>
      <c r="BB133" s="85">
        <f t="shared" si="119"/>
        <v>-0.5</v>
      </c>
      <c r="BC133" s="85">
        <v>5</v>
      </c>
      <c r="BD133" s="85">
        <v>2</v>
      </c>
      <c r="BE133" s="85">
        <f t="shared" si="120"/>
        <v>7</v>
      </c>
      <c r="BF133" s="85">
        <f t="shared" si="112"/>
        <v>2.5</v>
      </c>
      <c r="BG133" s="85">
        <v>0</v>
      </c>
      <c r="BH133" s="85">
        <v>2</v>
      </c>
      <c r="BI133" s="85">
        <f t="shared" si="121"/>
        <v>2</v>
      </c>
      <c r="BJ133" s="85">
        <f t="shared" si="113"/>
        <v>0</v>
      </c>
      <c r="BK133" s="85">
        <v>4</v>
      </c>
      <c r="BL133" s="85">
        <v>5</v>
      </c>
      <c r="BM133" s="85">
        <f t="shared" si="122"/>
        <v>9</v>
      </c>
      <c r="BN133" s="85">
        <f t="shared" si="114"/>
        <v>-0.5</v>
      </c>
      <c r="BO133" s="85">
        <f t="shared" si="123"/>
        <v>2</v>
      </c>
      <c r="BP133" s="85"/>
      <c r="BQ133" s="85"/>
    </row>
    <row r="134" spans="1:69" ht="13.5" customHeight="1" x14ac:dyDescent="0.25">
      <c r="A134" s="37">
        <v>132</v>
      </c>
      <c r="B134" s="57" t="s">
        <v>308</v>
      </c>
      <c r="C134" s="15" t="s">
        <v>309</v>
      </c>
      <c r="D134" s="50">
        <v>34</v>
      </c>
      <c r="E134" s="12">
        <v>3</v>
      </c>
      <c r="F134" s="12">
        <v>2</v>
      </c>
      <c r="G134" s="12">
        <v>0</v>
      </c>
      <c r="H134" s="12">
        <f t="shared" si="96"/>
        <v>5</v>
      </c>
      <c r="I134" s="12">
        <f t="shared" si="97"/>
        <v>1</v>
      </c>
      <c r="J134" s="13">
        <v>2</v>
      </c>
      <c r="K134" s="13">
        <v>2</v>
      </c>
      <c r="L134" s="12">
        <v>1</v>
      </c>
      <c r="M134" s="12">
        <f t="shared" si="98"/>
        <v>4</v>
      </c>
      <c r="N134" s="12">
        <f t="shared" si="95"/>
        <v>0.25</v>
      </c>
      <c r="O134" s="12">
        <v>3</v>
      </c>
      <c r="P134" s="12">
        <v>0</v>
      </c>
      <c r="Q134" s="12">
        <v>1</v>
      </c>
      <c r="R134" s="12">
        <f t="shared" si="99"/>
        <v>3</v>
      </c>
      <c r="S134" s="12">
        <f t="shared" si="100"/>
        <v>1.25</v>
      </c>
      <c r="T134" s="12">
        <v>1</v>
      </c>
      <c r="U134" s="12">
        <v>2</v>
      </c>
      <c r="V134" s="12">
        <v>3</v>
      </c>
      <c r="W134" s="12">
        <f t="shared" si="101"/>
        <v>3</v>
      </c>
      <c r="X134" s="12">
        <f t="shared" si="102"/>
        <v>-0.75</v>
      </c>
      <c r="Y134" s="12">
        <f t="shared" si="103"/>
        <v>1.75</v>
      </c>
      <c r="Z134" s="12">
        <f t="shared" si="104"/>
        <v>4.75</v>
      </c>
      <c r="AA134" s="45">
        <v>3</v>
      </c>
      <c r="AB134" s="45">
        <v>2</v>
      </c>
      <c r="AC134" s="45">
        <v>5</v>
      </c>
      <c r="AD134" s="45">
        <f t="shared" si="105"/>
        <v>5</v>
      </c>
      <c r="AE134" s="32">
        <f t="shared" si="106"/>
        <v>-0.25</v>
      </c>
      <c r="AF134" s="45">
        <v>4</v>
      </c>
      <c r="AG134" s="45">
        <v>2</v>
      </c>
      <c r="AH134" s="45">
        <v>4</v>
      </c>
      <c r="AI134" s="45">
        <f t="shared" si="124"/>
        <v>6</v>
      </c>
      <c r="AJ134" s="32">
        <f t="shared" si="107"/>
        <v>0.5</v>
      </c>
      <c r="AK134" s="32">
        <f t="shared" si="108"/>
        <v>0.25</v>
      </c>
      <c r="AL134" s="32">
        <f t="shared" si="109"/>
        <v>5.25</v>
      </c>
      <c r="AM134" s="80">
        <f t="shared" si="110"/>
        <v>10</v>
      </c>
      <c r="AN134" s="85">
        <v>6</v>
      </c>
      <c r="AO134" s="85">
        <v>2</v>
      </c>
      <c r="AP134" s="85">
        <v>1</v>
      </c>
      <c r="AQ134" s="85">
        <f t="shared" si="115"/>
        <v>8</v>
      </c>
      <c r="AR134" s="85">
        <f t="shared" si="116"/>
        <v>1.5</v>
      </c>
      <c r="AS134" s="85">
        <v>2</v>
      </c>
      <c r="AT134" s="85">
        <v>3</v>
      </c>
      <c r="AU134" s="85">
        <v>1</v>
      </c>
      <c r="AV134" s="85">
        <f t="shared" si="117"/>
        <v>5</v>
      </c>
      <c r="AW134" s="85">
        <f t="shared" si="111"/>
        <v>0</v>
      </c>
      <c r="AX134" s="85">
        <v>2</v>
      </c>
      <c r="AY134" s="85">
        <v>5</v>
      </c>
      <c r="AZ134" s="85">
        <v>0</v>
      </c>
      <c r="BA134" s="85">
        <f t="shared" si="118"/>
        <v>7</v>
      </c>
      <c r="BB134" s="85">
        <f t="shared" si="119"/>
        <v>-0.5</v>
      </c>
      <c r="BC134" s="85">
        <v>0</v>
      </c>
      <c r="BD134" s="85">
        <v>7</v>
      </c>
      <c r="BE134" s="85">
        <f t="shared" si="120"/>
        <v>7</v>
      </c>
      <c r="BF134" s="85">
        <f t="shared" si="112"/>
        <v>0</v>
      </c>
      <c r="BG134" s="85">
        <v>0</v>
      </c>
      <c r="BH134" s="85">
        <v>4</v>
      </c>
      <c r="BI134" s="85">
        <f t="shared" si="121"/>
        <v>4</v>
      </c>
      <c r="BJ134" s="85">
        <f t="shared" si="113"/>
        <v>0</v>
      </c>
      <c r="BK134" s="85">
        <v>5</v>
      </c>
      <c r="BL134" s="85">
        <v>8</v>
      </c>
      <c r="BM134" s="85">
        <f t="shared" si="122"/>
        <v>13</v>
      </c>
      <c r="BN134" s="85">
        <f t="shared" si="114"/>
        <v>-1.5</v>
      </c>
      <c r="BO134" s="85">
        <f t="shared" si="123"/>
        <v>-0.5</v>
      </c>
      <c r="BP134" s="85"/>
      <c r="BQ134" s="85"/>
    </row>
    <row r="135" spans="1:69" ht="13.5" customHeight="1" x14ac:dyDescent="0.25">
      <c r="A135" s="37">
        <v>133</v>
      </c>
      <c r="B135" s="57" t="s">
        <v>310</v>
      </c>
      <c r="C135" s="15" t="s">
        <v>311</v>
      </c>
      <c r="D135" s="50">
        <v>34</v>
      </c>
      <c r="E135" s="12">
        <v>1</v>
      </c>
      <c r="F135" s="12">
        <v>4</v>
      </c>
      <c r="G135" s="12">
        <v>0</v>
      </c>
      <c r="H135" s="12">
        <f t="shared" si="96"/>
        <v>5</v>
      </c>
      <c r="I135" s="12">
        <f t="shared" si="97"/>
        <v>-0.5</v>
      </c>
      <c r="J135" s="13">
        <v>4</v>
      </c>
      <c r="K135" s="13">
        <v>1</v>
      </c>
      <c r="L135" s="12">
        <v>0</v>
      </c>
      <c r="M135" s="12">
        <f t="shared" si="98"/>
        <v>5</v>
      </c>
      <c r="N135" s="12">
        <f t="shared" si="95"/>
        <v>1.75</v>
      </c>
      <c r="O135" s="12">
        <v>3</v>
      </c>
      <c r="P135" s="12">
        <v>0</v>
      </c>
      <c r="Q135" s="12">
        <v>1</v>
      </c>
      <c r="R135" s="12">
        <f t="shared" si="99"/>
        <v>3</v>
      </c>
      <c r="S135" s="12">
        <f t="shared" si="100"/>
        <v>1.25</v>
      </c>
      <c r="T135" s="12">
        <v>0</v>
      </c>
      <c r="U135" s="12">
        <v>0</v>
      </c>
      <c r="V135" s="12">
        <v>6</v>
      </c>
      <c r="W135" s="12">
        <f t="shared" si="101"/>
        <v>0</v>
      </c>
      <c r="X135" s="12">
        <f t="shared" si="102"/>
        <v>-1.5</v>
      </c>
      <c r="Y135" s="12">
        <f t="shared" si="103"/>
        <v>1</v>
      </c>
      <c r="Z135" s="12">
        <f t="shared" si="104"/>
        <v>4</v>
      </c>
      <c r="AA135" s="45">
        <v>0</v>
      </c>
      <c r="AB135" s="45">
        <v>3</v>
      </c>
      <c r="AC135" s="45">
        <v>7</v>
      </c>
      <c r="AD135" s="45">
        <f t="shared" si="105"/>
        <v>3</v>
      </c>
      <c r="AE135" s="32">
        <f t="shared" si="106"/>
        <v>-2.5</v>
      </c>
      <c r="AF135" s="45">
        <v>1</v>
      </c>
      <c r="AG135" s="45">
        <v>4</v>
      </c>
      <c r="AH135" s="45">
        <v>5</v>
      </c>
      <c r="AI135" s="45">
        <f t="shared" si="124"/>
        <v>5</v>
      </c>
      <c r="AJ135" s="32">
        <f t="shared" si="107"/>
        <v>-1.75</v>
      </c>
      <c r="AK135" s="32">
        <f t="shared" si="108"/>
        <v>-4.25</v>
      </c>
      <c r="AL135" s="32">
        <f t="shared" si="109"/>
        <v>0.75</v>
      </c>
      <c r="AM135" s="80">
        <f t="shared" si="110"/>
        <v>4.75</v>
      </c>
      <c r="AN135" s="85">
        <v>5</v>
      </c>
      <c r="AO135" s="85">
        <v>4</v>
      </c>
      <c r="AP135" s="85">
        <v>0</v>
      </c>
      <c r="AQ135" s="85">
        <f t="shared" si="115"/>
        <v>9</v>
      </c>
      <c r="AR135" s="85">
        <f t="shared" si="116"/>
        <v>0.5</v>
      </c>
      <c r="AS135" s="85">
        <v>3</v>
      </c>
      <c r="AT135" s="85">
        <v>2</v>
      </c>
      <c r="AU135" s="85">
        <v>2</v>
      </c>
      <c r="AV135" s="85">
        <f t="shared" si="117"/>
        <v>5</v>
      </c>
      <c r="AW135" s="85">
        <f t="shared" si="111"/>
        <v>1</v>
      </c>
      <c r="AX135" s="85">
        <v>1</v>
      </c>
      <c r="AY135" s="85">
        <v>6</v>
      </c>
      <c r="AZ135" s="85">
        <v>0</v>
      </c>
      <c r="BA135" s="85">
        <f t="shared" si="118"/>
        <v>7</v>
      </c>
      <c r="BB135" s="85">
        <f t="shared" si="119"/>
        <v>-2</v>
      </c>
      <c r="BC135" s="85">
        <v>0</v>
      </c>
      <c r="BD135" s="85">
        <v>7</v>
      </c>
      <c r="BE135" s="85">
        <f t="shared" si="120"/>
        <v>7</v>
      </c>
      <c r="BF135" s="85">
        <f t="shared" si="112"/>
        <v>0</v>
      </c>
      <c r="BG135" s="85">
        <v>0</v>
      </c>
      <c r="BH135" s="85">
        <v>0</v>
      </c>
      <c r="BI135" s="85">
        <f t="shared" si="121"/>
        <v>0</v>
      </c>
      <c r="BJ135" s="85">
        <f t="shared" si="113"/>
        <v>0</v>
      </c>
      <c r="BK135" s="85">
        <v>0</v>
      </c>
      <c r="BL135" s="85">
        <v>0</v>
      </c>
      <c r="BM135" s="85">
        <f t="shared" si="122"/>
        <v>0</v>
      </c>
      <c r="BN135" s="85">
        <f t="shared" si="114"/>
        <v>0</v>
      </c>
      <c r="BO135" s="85">
        <f t="shared" si="123"/>
        <v>-0.5</v>
      </c>
      <c r="BP135" s="85"/>
      <c r="BQ135" s="85"/>
    </row>
    <row r="136" spans="1:69" ht="13.5" customHeight="1" x14ac:dyDescent="0.25">
      <c r="A136" s="37">
        <v>134</v>
      </c>
      <c r="B136" s="54" t="s">
        <v>312</v>
      </c>
      <c r="C136" s="11" t="s">
        <v>313</v>
      </c>
      <c r="D136" s="69">
        <v>35</v>
      </c>
      <c r="E136" s="12">
        <v>3</v>
      </c>
      <c r="F136" s="12">
        <v>2</v>
      </c>
      <c r="G136" s="12">
        <v>0</v>
      </c>
      <c r="H136" s="12">
        <f t="shared" si="96"/>
        <v>5</v>
      </c>
      <c r="I136" s="12">
        <f t="shared" si="97"/>
        <v>1</v>
      </c>
      <c r="J136" s="13">
        <v>2</v>
      </c>
      <c r="K136" s="13">
        <v>2</v>
      </c>
      <c r="L136" s="12">
        <v>1</v>
      </c>
      <c r="M136" s="12">
        <f t="shared" si="98"/>
        <v>4</v>
      </c>
      <c r="N136" s="12">
        <f t="shared" si="95"/>
        <v>0.25</v>
      </c>
      <c r="O136" s="12">
        <v>2</v>
      </c>
      <c r="P136" s="12">
        <v>1</v>
      </c>
      <c r="Q136" s="12">
        <v>1</v>
      </c>
      <c r="R136" s="12">
        <f t="shared" si="99"/>
        <v>3</v>
      </c>
      <c r="S136" s="12">
        <f t="shared" si="100"/>
        <v>0.5</v>
      </c>
      <c r="T136" s="12">
        <v>0</v>
      </c>
      <c r="U136" s="12">
        <v>0</v>
      </c>
      <c r="V136" s="12">
        <v>6</v>
      </c>
      <c r="W136" s="12">
        <f t="shared" si="101"/>
        <v>0</v>
      </c>
      <c r="X136" s="12">
        <f t="shared" si="102"/>
        <v>-1.5</v>
      </c>
      <c r="Y136" s="12">
        <f t="shared" si="103"/>
        <v>0.25</v>
      </c>
      <c r="Z136" s="12">
        <f t="shared" si="104"/>
        <v>3.25</v>
      </c>
      <c r="AA136" s="45">
        <v>2</v>
      </c>
      <c r="AB136" s="45">
        <v>3</v>
      </c>
      <c r="AC136" s="45">
        <v>5</v>
      </c>
      <c r="AD136" s="45">
        <f t="shared" si="105"/>
        <v>5</v>
      </c>
      <c r="AE136" s="32">
        <f t="shared" si="106"/>
        <v>-1</v>
      </c>
      <c r="AF136" s="45">
        <v>2</v>
      </c>
      <c r="AG136" s="45">
        <v>3</v>
      </c>
      <c r="AH136" s="45">
        <v>5</v>
      </c>
      <c r="AI136" s="45">
        <f t="shared" si="124"/>
        <v>5</v>
      </c>
      <c r="AJ136" s="32">
        <f t="shared" si="107"/>
        <v>-1</v>
      </c>
      <c r="AK136" s="32">
        <f t="shared" si="108"/>
        <v>-2</v>
      </c>
      <c r="AL136" s="32">
        <f t="shared" si="109"/>
        <v>3</v>
      </c>
      <c r="AM136" s="80">
        <f t="shared" si="110"/>
        <v>6.25</v>
      </c>
      <c r="AN136" s="85">
        <v>3</v>
      </c>
      <c r="AO136" s="85">
        <v>6</v>
      </c>
      <c r="AP136" s="85">
        <v>0</v>
      </c>
      <c r="AQ136" s="85">
        <f t="shared" si="115"/>
        <v>9</v>
      </c>
      <c r="AR136" s="85">
        <f t="shared" si="116"/>
        <v>-1.5</v>
      </c>
      <c r="AS136" s="85">
        <v>3</v>
      </c>
      <c r="AT136" s="85">
        <v>2</v>
      </c>
      <c r="AU136" s="85">
        <v>1</v>
      </c>
      <c r="AV136" s="85">
        <f t="shared" si="117"/>
        <v>5</v>
      </c>
      <c r="AW136" s="85">
        <f t="shared" si="111"/>
        <v>1.5</v>
      </c>
      <c r="AX136" s="85">
        <v>6</v>
      </c>
      <c r="AY136" s="85">
        <v>1</v>
      </c>
      <c r="AZ136" s="85">
        <v>0</v>
      </c>
      <c r="BA136" s="85">
        <f t="shared" si="118"/>
        <v>7</v>
      </c>
      <c r="BB136" s="85">
        <f t="shared" si="119"/>
        <v>5.5</v>
      </c>
      <c r="BC136" s="85">
        <v>0</v>
      </c>
      <c r="BD136" s="85">
        <v>7</v>
      </c>
      <c r="BE136" s="85">
        <f t="shared" si="120"/>
        <v>7</v>
      </c>
      <c r="BF136" s="85">
        <f t="shared" si="112"/>
        <v>0</v>
      </c>
      <c r="BG136" s="85">
        <v>2</v>
      </c>
      <c r="BH136" s="85">
        <v>3</v>
      </c>
      <c r="BI136" s="85">
        <f t="shared" si="121"/>
        <v>5</v>
      </c>
      <c r="BJ136" s="85">
        <f t="shared" si="113"/>
        <v>2</v>
      </c>
      <c r="BK136" s="85">
        <v>1</v>
      </c>
      <c r="BL136" s="85">
        <v>4</v>
      </c>
      <c r="BM136" s="85">
        <f t="shared" si="122"/>
        <v>5</v>
      </c>
      <c r="BN136" s="85">
        <f t="shared" si="114"/>
        <v>-1.5</v>
      </c>
      <c r="BO136" s="85">
        <f t="shared" si="123"/>
        <v>6</v>
      </c>
      <c r="BP136" s="85"/>
      <c r="BQ136" s="85"/>
    </row>
    <row r="137" spans="1:69" ht="13.5" customHeight="1" x14ac:dyDescent="0.25">
      <c r="A137" s="37">
        <v>135</v>
      </c>
      <c r="B137" s="54" t="s">
        <v>314</v>
      </c>
      <c r="C137" s="11" t="s">
        <v>315</v>
      </c>
      <c r="D137" s="69">
        <v>35</v>
      </c>
      <c r="E137" s="12">
        <v>3</v>
      </c>
      <c r="F137" s="12">
        <v>2</v>
      </c>
      <c r="G137" s="12">
        <v>0</v>
      </c>
      <c r="H137" s="12">
        <f t="shared" si="96"/>
        <v>5</v>
      </c>
      <c r="I137" s="12">
        <f t="shared" si="97"/>
        <v>1</v>
      </c>
      <c r="J137" s="13">
        <v>3</v>
      </c>
      <c r="K137" s="13">
        <v>1</v>
      </c>
      <c r="L137" s="13">
        <v>1</v>
      </c>
      <c r="M137" s="12">
        <f t="shared" si="98"/>
        <v>4</v>
      </c>
      <c r="N137" s="12">
        <f t="shared" si="95"/>
        <v>1</v>
      </c>
      <c r="O137" s="12">
        <v>2</v>
      </c>
      <c r="P137" s="12">
        <v>0</v>
      </c>
      <c r="Q137" s="12">
        <v>2</v>
      </c>
      <c r="R137" s="12">
        <f t="shared" si="99"/>
        <v>2</v>
      </c>
      <c r="S137" s="12">
        <f t="shared" si="100"/>
        <v>0.5</v>
      </c>
      <c r="T137" s="12">
        <v>3</v>
      </c>
      <c r="U137" s="12">
        <v>2</v>
      </c>
      <c r="V137" s="12">
        <v>1</v>
      </c>
      <c r="W137" s="12">
        <f t="shared" si="101"/>
        <v>5</v>
      </c>
      <c r="X137" s="12">
        <f t="shared" si="102"/>
        <v>0.75</v>
      </c>
      <c r="Y137" s="12">
        <f t="shared" si="103"/>
        <v>3.25</v>
      </c>
      <c r="Z137" s="12">
        <f t="shared" si="104"/>
        <v>6.25</v>
      </c>
      <c r="AA137" s="45">
        <v>0</v>
      </c>
      <c r="AB137" s="45">
        <v>4</v>
      </c>
      <c r="AC137" s="45">
        <v>6</v>
      </c>
      <c r="AD137" s="45">
        <f t="shared" si="105"/>
        <v>4</v>
      </c>
      <c r="AE137" s="32">
        <f t="shared" si="106"/>
        <v>-2.5</v>
      </c>
      <c r="AF137" s="45">
        <v>1</v>
      </c>
      <c r="AG137" s="45">
        <v>3</v>
      </c>
      <c r="AH137" s="45">
        <v>6</v>
      </c>
      <c r="AI137" s="45">
        <f t="shared" si="124"/>
        <v>4</v>
      </c>
      <c r="AJ137" s="32">
        <f t="shared" si="107"/>
        <v>-1.75</v>
      </c>
      <c r="AK137" s="32">
        <f t="shared" si="108"/>
        <v>-4.25</v>
      </c>
      <c r="AL137" s="32">
        <f t="shared" si="109"/>
        <v>0.75</v>
      </c>
      <c r="AM137" s="80">
        <f t="shared" si="110"/>
        <v>7</v>
      </c>
      <c r="AN137" s="85">
        <v>5</v>
      </c>
      <c r="AO137" s="85">
        <v>4</v>
      </c>
      <c r="AP137" s="85">
        <v>0</v>
      </c>
      <c r="AQ137" s="85">
        <f t="shared" si="115"/>
        <v>9</v>
      </c>
      <c r="AR137" s="85">
        <f t="shared" si="116"/>
        <v>0.5</v>
      </c>
      <c r="AS137" s="85">
        <v>4</v>
      </c>
      <c r="AT137" s="85">
        <v>2</v>
      </c>
      <c r="AU137" s="85">
        <v>1</v>
      </c>
      <c r="AV137" s="85">
        <f t="shared" si="117"/>
        <v>6</v>
      </c>
      <c r="AW137" s="85">
        <f t="shared" si="111"/>
        <v>2.5</v>
      </c>
      <c r="AX137" s="85">
        <v>3</v>
      </c>
      <c r="AY137" s="85">
        <v>4</v>
      </c>
      <c r="AZ137" s="85">
        <v>0</v>
      </c>
      <c r="BA137" s="85">
        <f t="shared" si="118"/>
        <v>7</v>
      </c>
      <c r="BB137" s="85">
        <f t="shared" si="119"/>
        <v>1</v>
      </c>
      <c r="BC137" s="85">
        <v>2</v>
      </c>
      <c r="BD137" s="85">
        <v>4</v>
      </c>
      <c r="BE137" s="85">
        <f t="shared" si="120"/>
        <v>6</v>
      </c>
      <c r="BF137" s="85">
        <f t="shared" si="112"/>
        <v>1</v>
      </c>
      <c r="BG137" s="85">
        <v>0</v>
      </c>
      <c r="BH137" s="85">
        <v>1</v>
      </c>
      <c r="BI137" s="85">
        <f t="shared" si="121"/>
        <v>1</v>
      </c>
      <c r="BJ137" s="85">
        <f t="shared" si="113"/>
        <v>0</v>
      </c>
      <c r="BK137" s="85">
        <v>2</v>
      </c>
      <c r="BL137" s="85">
        <v>8</v>
      </c>
      <c r="BM137" s="85">
        <f t="shared" si="122"/>
        <v>10</v>
      </c>
      <c r="BN137" s="85">
        <f t="shared" si="114"/>
        <v>-3</v>
      </c>
      <c r="BO137" s="85">
        <f t="shared" si="123"/>
        <v>2</v>
      </c>
      <c r="BP137" s="85"/>
      <c r="BQ137" s="85"/>
    </row>
    <row r="138" spans="1:69" ht="13.5" customHeight="1" x14ac:dyDescent="0.25">
      <c r="A138" s="37">
        <v>136</v>
      </c>
      <c r="B138" s="54" t="s">
        <v>316</v>
      </c>
      <c r="C138" s="11" t="s">
        <v>317</v>
      </c>
      <c r="D138" s="69">
        <v>35</v>
      </c>
      <c r="E138" s="12">
        <v>2</v>
      </c>
      <c r="F138" s="12">
        <v>3</v>
      </c>
      <c r="G138" s="12">
        <v>0</v>
      </c>
      <c r="H138" s="12">
        <f t="shared" si="96"/>
        <v>5</v>
      </c>
      <c r="I138" s="12">
        <f t="shared" si="97"/>
        <v>0.25</v>
      </c>
      <c r="J138" s="12">
        <v>3</v>
      </c>
      <c r="K138" s="12">
        <v>1</v>
      </c>
      <c r="L138" s="12">
        <v>1</v>
      </c>
      <c r="M138" s="12">
        <f t="shared" si="98"/>
        <v>4</v>
      </c>
      <c r="N138" s="12">
        <f t="shared" si="95"/>
        <v>1</v>
      </c>
      <c r="O138" s="12">
        <v>3</v>
      </c>
      <c r="P138" s="12">
        <v>1</v>
      </c>
      <c r="Q138" s="12">
        <v>0</v>
      </c>
      <c r="R138" s="12">
        <f t="shared" si="99"/>
        <v>4</v>
      </c>
      <c r="S138" s="12">
        <f t="shared" si="100"/>
        <v>1.25</v>
      </c>
      <c r="T138" s="12">
        <v>2</v>
      </c>
      <c r="U138" s="12">
        <v>2</v>
      </c>
      <c r="V138" s="12">
        <v>2</v>
      </c>
      <c r="W138" s="12">
        <f t="shared" si="101"/>
        <v>4</v>
      </c>
      <c r="X138" s="12">
        <f t="shared" si="102"/>
        <v>0</v>
      </c>
      <c r="Y138" s="12">
        <f t="shared" si="103"/>
        <v>2.5</v>
      </c>
      <c r="Z138" s="12">
        <f t="shared" si="104"/>
        <v>5.5</v>
      </c>
      <c r="AA138" s="45">
        <v>4</v>
      </c>
      <c r="AB138" s="45">
        <v>6</v>
      </c>
      <c r="AC138" s="45">
        <v>0</v>
      </c>
      <c r="AD138" s="45">
        <f t="shared" si="105"/>
        <v>10</v>
      </c>
      <c r="AE138" s="32">
        <f t="shared" si="106"/>
        <v>0.5</v>
      </c>
      <c r="AF138" s="45">
        <v>4</v>
      </c>
      <c r="AG138" s="45">
        <v>4</v>
      </c>
      <c r="AH138" s="45">
        <v>2</v>
      </c>
      <c r="AI138" s="45">
        <f t="shared" si="124"/>
        <v>8</v>
      </c>
      <c r="AJ138" s="32">
        <f t="shared" si="107"/>
        <v>0.5</v>
      </c>
      <c r="AK138" s="32">
        <f t="shared" si="108"/>
        <v>1</v>
      </c>
      <c r="AL138" s="32">
        <f t="shared" si="109"/>
        <v>6</v>
      </c>
      <c r="AM138" s="80">
        <f t="shared" si="110"/>
        <v>11.5</v>
      </c>
      <c r="AN138" s="85">
        <v>6</v>
      </c>
      <c r="AO138" s="85">
        <v>3</v>
      </c>
      <c r="AP138" s="85">
        <v>0</v>
      </c>
      <c r="AQ138" s="85">
        <f t="shared" si="115"/>
        <v>9</v>
      </c>
      <c r="AR138" s="85">
        <f t="shared" si="116"/>
        <v>1.5</v>
      </c>
      <c r="AS138" s="85">
        <v>1</v>
      </c>
      <c r="AT138" s="85">
        <v>2</v>
      </c>
      <c r="AU138" s="85">
        <v>4</v>
      </c>
      <c r="AV138" s="85">
        <f t="shared" si="117"/>
        <v>3</v>
      </c>
      <c r="AW138" s="85">
        <f t="shared" si="111"/>
        <v>-2</v>
      </c>
      <c r="AX138" s="85">
        <v>3</v>
      </c>
      <c r="AY138" s="85">
        <v>4</v>
      </c>
      <c r="AZ138" s="85">
        <v>0</v>
      </c>
      <c r="BA138" s="85">
        <f t="shared" si="118"/>
        <v>7</v>
      </c>
      <c r="BB138" s="85">
        <f t="shared" si="119"/>
        <v>1</v>
      </c>
      <c r="BC138" s="85">
        <v>1</v>
      </c>
      <c r="BD138" s="85">
        <v>6</v>
      </c>
      <c r="BE138" s="85">
        <f t="shared" si="120"/>
        <v>7</v>
      </c>
      <c r="BF138" s="85">
        <f t="shared" si="112"/>
        <v>0.5</v>
      </c>
      <c r="BG138" s="85">
        <v>0</v>
      </c>
      <c r="BH138" s="85">
        <v>9</v>
      </c>
      <c r="BI138" s="85">
        <f t="shared" si="121"/>
        <v>9</v>
      </c>
      <c r="BJ138" s="85">
        <f t="shared" si="113"/>
        <v>0</v>
      </c>
      <c r="BK138" s="85">
        <v>3</v>
      </c>
      <c r="BL138" s="85">
        <v>3</v>
      </c>
      <c r="BM138" s="85">
        <f t="shared" si="122"/>
        <v>6</v>
      </c>
      <c r="BN138" s="85">
        <f t="shared" si="114"/>
        <v>0</v>
      </c>
      <c r="BO138" s="85">
        <f t="shared" si="123"/>
        <v>1</v>
      </c>
      <c r="BP138" s="85"/>
      <c r="BQ138" s="85"/>
    </row>
    <row r="139" spans="1:69" ht="13.5" customHeight="1" x14ac:dyDescent="0.25">
      <c r="A139" s="37">
        <v>137</v>
      </c>
      <c r="B139" s="54" t="s">
        <v>318</v>
      </c>
      <c r="C139" s="11" t="s">
        <v>319</v>
      </c>
      <c r="D139" s="69">
        <v>35</v>
      </c>
      <c r="E139" s="12">
        <v>2</v>
      </c>
      <c r="F139" s="12">
        <v>0</v>
      </c>
      <c r="G139" s="12">
        <v>3</v>
      </c>
      <c r="H139" s="12">
        <f t="shared" si="96"/>
        <v>2</v>
      </c>
      <c r="I139" s="12">
        <f t="shared" si="97"/>
        <v>0.25</v>
      </c>
      <c r="J139" s="13">
        <v>4</v>
      </c>
      <c r="K139" s="13">
        <v>0</v>
      </c>
      <c r="L139" s="13">
        <v>1</v>
      </c>
      <c r="M139" s="12">
        <f t="shared" si="98"/>
        <v>4</v>
      </c>
      <c r="N139" s="12">
        <f t="shared" si="95"/>
        <v>1.75</v>
      </c>
      <c r="O139" s="12">
        <v>2</v>
      </c>
      <c r="P139" s="12">
        <v>0</v>
      </c>
      <c r="Q139" s="12">
        <v>2</v>
      </c>
      <c r="R139" s="12">
        <f t="shared" si="99"/>
        <v>2</v>
      </c>
      <c r="S139" s="12">
        <f t="shared" si="100"/>
        <v>0.5</v>
      </c>
      <c r="T139" s="12">
        <v>1</v>
      </c>
      <c r="U139" s="12">
        <v>1</v>
      </c>
      <c r="V139" s="12">
        <v>4</v>
      </c>
      <c r="W139" s="12">
        <f t="shared" si="101"/>
        <v>2</v>
      </c>
      <c r="X139" s="12">
        <f t="shared" si="102"/>
        <v>-0.75</v>
      </c>
      <c r="Y139" s="12">
        <f t="shared" si="103"/>
        <v>1.75</v>
      </c>
      <c r="Z139" s="12">
        <f t="shared" si="104"/>
        <v>4.75</v>
      </c>
      <c r="AA139" s="45">
        <v>4</v>
      </c>
      <c r="AB139" s="45">
        <v>6</v>
      </c>
      <c r="AC139" s="45">
        <v>0</v>
      </c>
      <c r="AD139" s="45">
        <f t="shared" si="105"/>
        <v>10</v>
      </c>
      <c r="AE139" s="32">
        <f t="shared" si="106"/>
        <v>0.5</v>
      </c>
      <c r="AF139" s="45">
        <v>3</v>
      </c>
      <c r="AG139" s="45">
        <v>4</v>
      </c>
      <c r="AH139" s="45">
        <v>3</v>
      </c>
      <c r="AI139" s="45">
        <f t="shared" si="124"/>
        <v>7</v>
      </c>
      <c r="AJ139" s="32">
        <f t="shared" si="107"/>
        <v>-0.25</v>
      </c>
      <c r="AK139" s="32">
        <f t="shared" si="108"/>
        <v>0.25</v>
      </c>
      <c r="AL139" s="32">
        <f t="shared" si="109"/>
        <v>5.25</v>
      </c>
      <c r="AM139" s="80">
        <f t="shared" si="110"/>
        <v>10</v>
      </c>
      <c r="AN139" s="85">
        <v>8</v>
      </c>
      <c r="AO139" s="85">
        <v>1</v>
      </c>
      <c r="AP139" s="85">
        <v>0</v>
      </c>
      <c r="AQ139" s="85">
        <f t="shared" si="115"/>
        <v>9</v>
      </c>
      <c r="AR139" s="85">
        <f t="shared" si="116"/>
        <v>3.5</v>
      </c>
      <c r="AS139" s="85">
        <v>4</v>
      </c>
      <c r="AT139" s="85">
        <v>3</v>
      </c>
      <c r="AU139" s="85">
        <v>0</v>
      </c>
      <c r="AV139" s="85">
        <f t="shared" si="117"/>
        <v>7</v>
      </c>
      <c r="AW139" s="85">
        <f t="shared" si="111"/>
        <v>2.5</v>
      </c>
      <c r="AX139" s="85">
        <v>5</v>
      </c>
      <c r="AY139" s="85">
        <v>2</v>
      </c>
      <c r="AZ139" s="85">
        <v>0</v>
      </c>
      <c r="BA139" s="85">
        <f t="shared" si="118"/>
        <v>7</v>
      </c>
      <c r="BB139" s="85">
        <f t="shared" si="119"/>
        <v>4</v>
      </c>
      <c r="BC139" s="85">
        <v>1</v>
      </c>
      <c r="BD139" s="85">
        <v>6</v>
      </c>
      <c r="BE139" s="85">
        <f t="shared" si="120"/>
        <v>7</v>
      </c>
      <c r="BF139" s="85">
        <f t="shared" si="112"/>
        <v>0.5</v>
      </c>
      <c r="BG139" s="85">
        <v>3</v>
      </c>
      <c r="BH139" s="85">
        <v>10</v>
      </c>
      <c r="BI139" s="85">
        <f t="shared" si="121"/>
        <v>13</v>
      </c>
      <c r="BJ139" s="85">
        <f t="shared" si="113"/>
        <v>3</v>
      </c>
      <c r="BK139" s="85">
        <v>5</v>
      </c>
      <c r="BL139" s="85">
        <v>8</v>
      </c>
      <c r="BM139" s="85">
        <f t="shared" si="122"/>
        <v>13</v>
      </c>
      <c r="BN139" s="85">
        <f t="shared" si="114"/>
        <v>-1.5</v>
      </c>
      <c r="BO139" s="85">
        <f t="shared" si="123"/>
        <v>12</v>
      </c>
      <c r="BP139" s="85"/>
      <c r="BQ139" s="85"/>
    </row>
    <row r="140" spans="1:69" ht="13.5" customHeight="1" x14ac:dyDescent="0.25">
      <c r="A140" s="37">
        <v>138</v>
      </c>
      <c r="B140" s="57" t="s">
        <v>320</v>
      </c>
      <c r="C140" s="15" t="s">
        <v>321</v>
      </c>
      <c r="D140" s="50">
        <v>36</v>
      </c>
      <c r="E140" s="12">
        <v>1</v>
      </c>
      <c r="F140" s="12">
        <v>2</v>
      </c>
      <c r="G140" s="12">
        <v>2</v>
      </c>
      <c r="H140" s="12">
        <f t="shared" si="96"/>
        <v>3</v>
      </c>
      <c r="I140" s="12">
        <f t="shared" si="97"/>
        <v>-0.5</v>
      </c>
      <c r="J140" s="12">
        <v>3</v>
      </c>
      <c r="K140" s="12">
        <v>2</v>
      </c>
      <c r="L140" s="12">
        <v>0</v>
      </c>
      <c r="M140" s="12">
        <f t="shared" si="98"/>
        <v>5</v>
      </c>
      <c r="N140" s="12">
        <f t="shared" si="95"/>
        <v>1</v>
      </c>
      <c r="O140" s="12">
        <v>2</v>
      </c>
      <c r="P140" s="12">
        <v>0</v>
      </c>
      <c r="Q140" s="12">
        <v>2</v>
      </c>
      <c r="R140" s="12">
        <f t="shared" si="99"/>
        <v>2</v>
      </c>
      <c r="S140" s="12">
        <f t="shared" si="100"/>
        <v>0.5</v>
      </c>
      <c r="T140" s="12">
        <v>1</v>
      </c>
      <c r="U140" s="12">
        <v>5</v>
      </c>
      <c r="V140" s="12">
        <v>0</v>
      </c>
      <c r="W140" s="12">
        <f t="shared" si="101"/>
        <v>6</v>
      </c>
      <c r="X140" s="12">
        <f t="shared" si="102"/>
        <v>-0.75</v>
      </c>
      <c r="Y140" s="12">
        <f t="shared" si="103"/>
        <v>0.25</v>
      </c>
      <c r="Z140" s="12">
        <f t="shared" si="104"/>
        <v>3.25</v>
      </c>
      <c r="AA140" s="45">
        <v>2</v>
      </c>
      <c r="AB140" s="45">
        <v>4</v>
      </c>
      <c r="AC140" s="45">
        <v>4</v>
      </c>
      <c r="AD140" s="45">
        <f t="shared" si="105"/>
        <v>6</v>
      </c>
      <c r="AE140" s="32">
        <f t="shared" si="106"/>
        <v>-1</v>
      </c>
      <c r="AF140" s="45">
        <v>4</v>
      </c>
      <c r="AG140" s="45">
        <v>6</v>
      </c>
      <c r="AH140" s="45">
        <v>0</v>
      </c>
      <c r="AI140" s="45">
        <f t="shared" si="124"/>
        <v>10</v>
      </c>
      <c r="AJ140" s="32">
        <f t="shared" si="107"/>
        <v>0.5</v>
      </c>
      <c r="AK140" s="32">
        <f t="shared" si="108"/>
        <v>-0.5</v>
      </c>
      <c r="AL140" s="32">
        <f t="shared" si="109"/>
        <v>4.5</v>
      </c>
      <c r="AM140" s="80">
        <f t="shared" si="110"/>
        <v>7.75</v>
      </c>
      <c r="AN140" s="85">
        <v>6</v>
      </c>
      <c r="AO140" s="85">
        <v>3</v>
      </c>
      <c r="AP140" s="85">
        <v>0</v>
      </c>
      <c r="AQ140" s="85">
        <f t="shared" si="115"/>
        <v>9</v>
      </c>
      <c r="AR140" s="85">
        <f t="shared" si="116"/>
        <v>1.5</v>
      </c>
      <c r="AS140" s="85">
        <v>3</v>
      </c>
      <c r="AT140" s="85">
        <v>3</v>
      </c>
      <c r="AU140" s="85">
        <v>1</v>
      </c>
      <c r="AV140" s="85">
        <f t="shared" si="117"/>
        <v>6</v>
      </c>
      <c r="AW140" s="85">
        <f t="shared" si="111"/>
        <v>1</v>
      </c>
      <c r="AX140" s="85">
        <v>3</v>
      </c>
      <c r="AY140" s="85">
        <v>4</v>
      </c>
      <c r="AZ140" s="85">
        <v>0</v>
      </c>
      <c r="BA140" s="85">
        <f t="shared" si="118"/>
        <v>7</v>
      </c>
      <c r="BB140" s="85">
        <f t="shared" si="119"/>
        <v>1</v>
      </c>
      <c r="BC140" s="85">
        <v>2</v>
      </c>
      <c r="BD140" s="85">
        <v>5</v>
      </c>
      <c r="BE140" s="85">
        <f t="shared" si="120"/>
        <v>7</v>
      </c>
      <c r="BF140" s="85">
        <f t="shared" si="112"/>
        <v>1</v>
      </c>
      <c r="BG140" s="85">
        <v>1</v>
      </c>
      <c r="BH140" s="85">
        <v>4</v>
      </c>
      <c r="BI140" s="85">
        <f t="shared" si="121"/>
        <v>5</v>
      </c>
      <c r="BJ140" s="85">
        <f t="shared" si="113"/>
        <v>1</v>
      </c>
      <c r="BK140" s="85">
        <v>4</v>
      </c>
      <c r="BL140" s="85">
        <v>9</v>
      </c>
      <c r="BM140" s="85">
        <f t="shared" si="122"/>
        <v>13</v>
      </c>
      <c r="BN140" s="85">
        <f t="shared" si="114"/>
        <v>-2.5</v>
      </c>
      <c r="BO140" s="85">
        <f t="shared" si="123"/>
        <v>3</v>
      </c>
      <c r="BP140" s="85"/>
      <c r="BQ140" s="85"/>
    </row>
    <row r="141" spans="1:69" ht="13.5" customHeight="1" x14ac:dyDescent="0.25">
      <c r="A141" s="37">
        <v>139</v>
      </c>
      <c r="B141" s="57" t="s">
        <v>322</v>
      </c>
      <c r="C141" s="15" t="s">
        <v>323</v>
      </c>
      <c r="D141" s="50">
        <v>36</v>
      </c>
      <c r="E141" s="12">
        <v>1</v>
      </c>
      <c r="F141" s="12">
        <v>4</v>
      </c>
      <c r="G141" s="12">
        <v>0</v>
      </c>
      <c r="H141" s="12">
        <f t="shared" si="96"/>
        <v>5</v>
      </c>
      <c r="I141" s="12">
        <f t="shared" si="97"/>
        <v>-0.5</v>
      </c>
      <c r="J141" s="12">
        <v>1</v>
      </c>
      <c r="K141" s="12">
        <v>1</v>
      </c>
      <c r="L141" s="12">
        <v>3</v>
      </c>
      <c r="M141" s="12">
        <f t="shared" si="98"/>
        <v>2</v>
      </c>
      <c r="N141" s="12">
        <f t="shared" si="95"/>
        <v>-0.5</v>
      </c>
      <c r="O141" s="12">
        <v>0</v>
      </c>
      <c r="P141" s="12">
        <v>1</v>
      </c>
      <c r="Q141" s="12">
        <v>3</v>
      </c>
      <c r="R141" s="12">
        <f t="shared" si="99"/>
        <v>1</v>
      </c>
      <c r="S141" s="12">
        <f t="shared" si="100"/>
        <v>-1</v>
      </c>
      <c r="T141" s="12">
        <v>1</v>
      </c>
      <c r="U141" s="12">
        <v>3</v>
      </c>
      <c r="V141" s="12">
        <v>2</v>
      </c>
      <c r="W141" s="12">
        <f t="shared" si="101"/>
        <v>4</v>
      </c>
      <c r="X141" s="12">
        <f t="shared" si="102"/>
        <v>-0.75</v>
      </c>
      <c r="Y141" s="12">
        <f t="shared" si="103"/>
        <v>-2.75</v>
      </c>
      <c r="Z141" s="12">
        <f t="shared" si="104"/>
        <v>0.25</v>
      </c>
      <c r="AA141" s="45">
        <v>1</v>
      </c>
      <c r="AB141" s="45">
        <v>2</v>
      </c>
      <c r="AC141" s="45">
        <v>7</v>
      </c>
      <c r="AD141" s="45">
        <f t="shared" si="105"/>
        <v>3</v>
      </c>
      <c r="AE141" s="32">
        <f t="shared" si="106"/>
        <v>-1.75</v>
      </c>
      <c r="AF141" s="45">
        <v>4</v>
      </c>
      <c r="AG141" s="45">
        <v>1</v>
      </c>
      <c r="AH141" s="45">
        <v>5</v>
      </c>
      <c r="AI141" s="45">
        <f t="shared" si="124"/>
        <v>5</v>
      </c>
      <c r="AJ141" s="32">
        <f t="shared" si="107"/>
        <v>0.5</v>
      </c>
      <c r="AK141" s="32">
        <f t="shared" si="108"/>
        <v>-1.25</v>
      </c>
      <c r="AL141" s="32">
        <f t="shared" si="109"/>
        <v>3.75</v>
      </c>
      <c r="AM141" s="80">
        <f t="shared" si="110"/>
        <v>4</v>
      </c>
      <c r="AN141" s="85">
        <v>5</v>
      </c>
      <c r="AO141" s="85">
        <v>4</v>
      </c>
      <c r="AP141" s="85">
        <v>0</v>
      </c>
      <c r="AQ141" s="85">
        <f t="shared" si="115"/>
        <v>9</v>
      </c>
      <c r="AR141" s="85">
        <f t="shared" si="116"/>
        <v>0.5</v>
      </c>
      <c r="AS141" s="85">
        <v>2</v>
      </c>
      <c r="AT141" s="85">
        <v>5</v>
      </c>
      <c r="AU141" s="85">
        <v>0</v>
      </c>
      <c r="AV141" s="85">
        <f t="shared" si="117"/>
        <v>7</v>
      </c>
      <c r="AW141" s="85">
        <f t="shared" si="111"/>
        <v>-0.5</v>
      </c>
      <c r="AX141" s="85">
        <v>1</v>
      </c>
      <c r="AY141" s="85">
        <v>6</v>
      </c>
      <c r="AZ141" s="85">
        <v>0</v>
      </c>
      <c r="BA141" s="85">
        <f t="shared" si="118"/>
        <v>7</v>
      </c>
      <c r="BB141" s="85">
        <f t="shared" si="119"/>
        <v>-2</v>
      </c>
      <c r="BC141" s="85">
        <v>1</v>
      </c>
      <c r="BD141" s="85">
        <v>6</v>
      </c>
      <c r="BE141" s="85">
        <f t="shared" si="120"/>
        <v>7</v>
      </c>
      <c r="BF141" s="85">
        <f t="shared" si="112"/>
        <v>0.5</v>
      </c>
      <c r="BG141" s="85">
        <v>0</v>
      </c>
      <c r="BH141" s="85">
        <v>0</v>
      </c>
      <c r="BI141" s="85">
        <f t="shared" si="121"/>
        <v>0</v>
      </c>
      <c r="BJ141" s="85">
        <f t="shared" si="113"/>
        <v>0</v>
      </c>
      <c r="BK141" s="85">
        <v>6</v>
      </c>
      <c r="BL141" s="85">
        <v>7</v>
      </c>
      <c r="BM141" s="85">
        <f t="shared" si="122"/>
        <v>13</v>
      </c>
      <c r="BN141" s="85">
        <f t="shared" si="114"/>
        <v>-0.5</v>
      </c>
      <c r="BO141" s="85">
        <f t="shared" si="123"/>
        <v>-2</v>
      </c>
      <c r="BP141" s="85"/>
      <c r="BQ141" s="85"/>
    </row>
    <row r="142" spans="1:69" ht="13.5" customHeight="1" x14ac:dyDescent="0.25">
      <c r="A142" s="37">
        <v>140</v>
      </c>
      <c r="B142" s="57" t="s">
        <v>324</v>
      </c>
      <c r="C142" s="15" t="s">
        <v>325</v>
      </c>
      <c r="D142" s="50">
        <v>36</v>
      </c>
      <c r="E142" s="12">
        <v>2</v>
      </c>
      <c r="F142" s="12">
        <v>3</v>
      </c>
      <c r="G142" s="12">
        <v>0</v>
      </c>
      <c r="H142" s="12">
        <f t="shared" si="96"/>
        <v>5</v>
      </c>
      <c r="I142" s="12">
        <f t="shared" si="97"/>
        <v>0.25</v>
      </c>
      <c r="J142" s="12">
        <v>4</v>
      </c>
      <c r="K142" s="12">
        <v>1</v>
      </c>
      <c r="L142" s="12">
        <v>0</v>
      </c>
      <c r="M142" s="12">
        <f t="shared" si="98"/>
        <v>5</v>
      </c>
      <c r="N142" s="12">
        <f t="shared" si="95"/>
        <v>1.75</v>
      </c>
      <c r="O142" s="12">
        <v>1</v>
      </c>
      <c r="P142" s="12">
        <v>2</v>
      </c>
      <c r="Q142" s="12">
        <v>1</v>
      </c>
      <c r="R142" s="12">
        <f t="shared" si="99"/>
        <v>3</v>
      </c>
      <c r="S142" s="12">
        <f t="shared" si="100"/>
        <v>-0.25</v>
      </c>
      <c r="T142" s="12">
        <v>1</v>
      </c>
      <c r="U142" s="12">
        <v>3</v>
      </c>
      <c r="V142" s="12">
        <v>2</v>
      </c>
      <c r="W142" s="12">
        <f t="shared" si="101"/>
        <v>4</v>
      </c>
      <c r="X142" s="12">
        <f t="shared" si="102"/>
        <v>-0.75</v>
      </c>
      <c r="Y142" s="12">
        <f t="shared" si="103"/>
        <v>1</v>
      </c>
      <c r="Z142" s="12">
        <f t="shared" si="104"/>
        <v>4</v>
      </c>
      <c r="AA142" s="45">
        <v>0</v>
      </c>
      <c r="AB142" s="45">
        <v>4</v>
      </c>
      <c r="AC142" s="45">
        <v>6</v>
      </c>
      <c r="AD142" s="45">
        <f t="shared" si="105"/>
        <v>4</v>
      </c>
      <c r="AE142" s="32">
        <f t="shared" si="106"/>
        <v>-2.5</v>
      </c>
      <c r="AF142" s="45">
        <v>2</v>
      </c>
      <c r="AG142" s="45">
        <v>3</v>
      </c>
      <c r="AH142" s="45">
        <v>5</v>
      </c>
      <c r="AI142" s="45">
        <f t="shared" si="124"/>
        <v>5</v>
      </c>
      <c r="AJ142" s="32">
        <f t="shared" si="107"/>
        <v>-1</v>
      </c>
      <c r="AK142" s="32">
        <f t="shared" si="108"/>
        <v>-3.5</v>
      </c>
      <c r="AL142" s="32">
        <f t="shared" si="109"/>
        <v>1.5</v>
      </c>
      <c r="AM142" s="80">
        <f t="shared" si="110"/>
        <v>5.5</v>
      </c>
      <c r="AN142" s="85">
        <v>3</v>
      </c>
      <c r="AO142" s="85">
        <v>6</v>
      </c>
      <c r="AP142" s="85">
        <v>0</v>
      </c>
      <c r="AQ142" s="85">
        <f t="shared" si="115"/>
        <v>9</v>
      </c>
      <c r="AR142" s="85">
        <f t="shared" si="116"/>
        <v>-1.5</v>
      </c>
      <c r="AS142" s="85">
        <v>1</v>
      </c>
      <c r="AT142" s="85">
        <v>6</v>
      </c>
      <c r="AU142" s="85">
        <v>0</v>
      </c>
      <c r="AV142" s="85">
        <f t="shared" si="117"/>
        <v>7</v>
      </c>
      <c r="AW142" s="85">
        <f t="shared" si="111"/>
        <v>-2</v>
      </c>
      <c r="AX142" s="85">
        <v>0</v>
      </c>
      <c r="AY142" s="85">
        <v>7</v>
      </c>
      <c r="AZ142" s="85">
        <v>0</v>
      </c>
      <c r="BA142" s="85">
        <f t="shared" si="118"/>
        <v>7</v>
      </c>
      <c r="BB142" s="85">
        <f t="shared" si="119"/>
        <v>-3.5</v>
      </c>
      <c r="BC142" s="85">
        <v>3</v>
      </c>
      <c r="BD142" s="85">
        <v>4</v>
      </c>
      <c r="BE142" s="85">
        <f t="shared" si="120"/>
        <v>7</v>
      </c>
      <c r="BF142" s="85">
        <f t="shared" si="112"/>
        <v>1.5</v>
      </c>
      <c r="BG142" s="85">
        <v>0</v>
      </c>
      <c r="BH142" s="85">
        <v>0</v>
      </c>
      <c r="BI142" s="85">
        <f t="shared" si="121"/>
        <v>0</v>
      </c>
      <c r="BJ142" s="85">
        <f t="shared" si="113"/>
        <v>0</v>
      </c>
      <c r="BK142" s="85">
        <v>1</v>
      </c>
      <c r="BL142" s="85">
        <v>4</v>
      </c>
      <c r="BM142" s="85">
        <f t="shared" si="122"/>
        <v>5</v>
      </c>
      <c r="BN142" s="85">
        <f t="shared" si="114"/>
        <v>-1.5</v>
      </c>
      <c r="BO142" s="85">
        <f t="shared" si="123"/>
        <v>-7</v>
      </c>
      <c r="BP142" s="85"/>
      <c r="BQ142" s="85"/>
    </row>
    <row r="143" spans="1:69" ht="13.5" customHeight="1" x14ac:dyDescent="0.25">
      <c r="A143" s="37">
        <v>141</v>
      </c>
      <c r="B143" s="57" t="s">
        <v>326</v>
      </c>
      <c r="C143" s="15" t="s">
        <v>327</v>
      </c>
      <c r="D143" s="50">
        <v>36</v>
      </c>
      <c r="E143" s="12">
        <v>2</v>
      </c>
      <c r="F143" s="12">
        <v>2</v>
      </c>
      <c r="G143" s="12">
        <v>1</v>
      </c>
      <c r="H143" s="12">
        <f t="shared" si="96"/>
        <v>4</v>
      </c>
      <c r="I143" s="12">
        <f t="shared" si="97"/>
        <v>0.25</v>
      </c>
      <c r="J143" s="12">
        <v>4</v>
      </c>
      <c r="K143" s="12">
        <v>1</v>
      </c>
      <c r="L143" s="12">
        <v>0</v>
      </c>
      <c r="M143" s="12">
        <f t="shared" si="98"/>
        <v>5</v>
      </c>
      <c r="N143" s="12">
        <f t="shared" si="95"/>
        <v>1.75</v>
      </c>
      <c r="O143" s="12">
        <v>2</v>
      </c>
      <c r="P143" s="12">
        <v>1</v>
      </c>
      <c r="Q143" s="12">
        <v>1</v>
      </c>
      <c r="R143" s="12">
        <f t="shared" si="99"/>
        <v>3</v>
      </c>
      <c r="S143" s="12">
        <f t="shared" si="100"/>
        <v>0.5</v>
      </c>
      <c r="T143" s="12">
        <v>2</v>
      </c>
      <c r="U143" s="12">
        <v>3</v>
      </c>
      <c r="V143" s="12">
        <v>1</v>
      </c>
      <c r="W143" s="12">
        <f t="shared" si="101"/>
        <v>5</v>
      </c>
      <c r="X143" s="12">
        <f t="shared" si="102"/>
        <v>0</v>
      </c>
      <c r="Y143" s="12">
        <f t="shared" si="103"/>
        <v>2.5</v>
      </c>
      <c r="Z143" s="12">
        <f t="shared" si="104"/>
        <v>5.5</v>
      </c>
      <c r="AA143" s="45">
        <v>2</v>
      </c>
      <c r="AB143" s="45">
        <v>8</v>
      </c>
      <c r="AC143" s="45">
        <v>0</v>
      </c>
      <c r="AD143" s="45">
        <f t="shared" si="105"/>
        <v>10</v>
      </c>
      <c r="AE143" s="32">
        <f t="shared" si="106"/>
        <v>-1</v>
      </c>
      <c r="AF143" s="45">
        <v>1</v>
      </c>
      <c r="AG143" s="45">
        <v>1</v>
      </c>
      <c r="AH143" s="45">
        <v>8</v>
      </c>
      <c r="AI143" s="45">
        <f t="shared" si="124"/>
        <v>2</v>
      </c>
      <c r="AJ143" s="32">
        <f t="shared" si="107"/>
        <v>-1.75</v>
      </c>
      <c r="AK143" s="32">
        <f t="shared" si="108"/>
        <v>-2.75</v>
      </c>
      <c r="AL143" s="32">
        <f t="shared" si="109"/>
        <v>2.25</v>
      </c>
      <c r="AM143" s="80">
        <f t="shared" si="110"/>
        <v>7.75</v>
      </c>
      <c r="AN143" s="85">
        <v>5</v>
      </c>
      <c r="AO143" s="85">
        <v>4</v>
      </c>
      <c r="AP143" s="85">
        <v>0</v>
      </c>
      <c r="AQ143" s="85">
        <f t="shared" si="115"/>
        <v>9</v>
      </c>
      <c r="AR143" s="85">
        <f t="shared" si="116"/>
        <v>0.5</v>
      </c>
      <c r="AS143" s="85">
        <v>3</v>
      </c>
      <c r="AT143" s="85">
        <v>4</v>
      </c>
      <c r="AU143" s="85">
        <v>0</v>
      </c>
      <c r="AV143" s="85">
        <f t="shared" si="117"/>
        <v>7</v>
      </c>
      <c r="AW143" s="85">
        <f t="shared" si="111"/>
        <v>1</v>
      </c>
      <c r="AX143" s="85">
        <v>4</v>
      </c>
      <c r="AY143" s="85">
        <v>3</v>
      </c>
      <c r="AZ143" s="85">
        <v>0</v>
      </c>
      <c r="BA143" s="85">
        <f t="shared" si="118"/>
        <v>7</v>
      </c>
      <c r="BB143" s="85">
        <f t="shared" si="119"/>
        <v>2.5</v>
      </c>
      <c r="BC143" s="85">
        <v>1</v>
      </c>
      <c r="BD143" s="85">
        <v>6</v>
      </c>
      <c r="BE143" s="85">
        <f t="shared" si="120"/>
        <v>7</v>
      </c>
      <c r="BF143" s="85">
        <f t="shared" si="112"/>
        <v>0.5</v>
      </c>
      <c r="BG143" s="85">
        <v>3</v>
      </c>
      <c r="BH143" s="85">
        <v>4</v>
      </c>
      <c r="BI143" s="85">
        <f t="shared" si="121"/>
        <v>7</v>
      </c>
      <c r="BJ143" s="85">
        <f t="shared" si="113"/>
        <v>3</v>
      </c>
      <c r="BK143" s="85">
        <v>4</v>
      </c>
      <c r="BL143" s="85">
        <v>4</v>
      </c>
      <c r="BM143" s="85">
        <f t="shared" si="122"/>
        <v>8</v>
      </c>
      <c r="BN143" s="85">
        <f t="shared" si="114"/>
        <v>0</v>
      </c>
      <c r="BO143" s="85">
        <f t="shared" si="123"/>
        <v>7.5</v>
      </c>
      <c r="BP143" s="85"/>
      <c r="BQ143" s="85"/>
    </row>
    <row r="144" spans="1:69" ht="13.5" customHeight="1" x14ac:dyDescent="0.25">
      <c r="A144" s="37">
        <v>142</v>
      </c>
      <c r="B144" s="54" t="s">
        <v>328</v>
      </c>
      <c r="C144" s="11" t="s">
        <v>329</v>
      </c>
      <c r="D144" s="69">
        <v>37</v>
      </c>
      <c r="E144" s="12">
        <v>1</v>
      </c>
      <c r="F144" s="12">
        <v>3</v>
      </c>
      <c r="G144" s="12">
        <v>1</v>
      </c>
      <c r="H144" s="12">
        <f t="shared" si="96"/>
        <v>4</v>
      </c>
      <c r="I144" s="12">
        <f t="shared" si="97"/>
        <v>-0.5</v>
      </c>
      <c r="J144" s="13">
        <v>3</v>
      </c>
      <c r="K144" s="13">
        <v>2</v>
      </c>
      <c r="L144" s="12">
        <v>0</v>
      </c>
      <c r="M144" s="12">
        <f t="shared" si="98"/>
        <v>5</v>
      </c>
      <c r="N144" s="12">
        <f t="shared" si="95"/>
        <v>1</v>
      </c>
      <c r="O144" s="12">
        <v>3</v>
      </c>
      <c r="P144" s="12">
        <v>1</v>
      </c>
      <c r="Q144" s="12">
        <v>0</v>
      </c>
      <c r="R144" s="12">
        <f t="shared" si="99"/>
        <v>4</v>
      </c>
      <c r="S144" s="12">
        <f t="shared" si="100"/>
        <v>1.25</v>
      </c>
      <c r="T144" s="12">
        <v>2</v>
      </c>
      <c r="U144" s="12">
        <v>1</v>
      </c>
      <c r="V144" s="12">
        <v>3</v>
      </c>
      <c r="W144" s="12">
        <f t="shared" si="101"/>
        <v>3</v>
      </c>
      <c r="X144" s="12">
        <f t="shared" si="102"/>
        <v>0</v>
      </c>
      <c r="Y144" s="12">
        <f t="shared" si="103"/>
        <v>1.75</v>
      </c>
      <c r="Z144" s="12">
        <f t="shared" si="104"/>
        <v>4.75</v>
      </c>
      <c r="AA144" s="45">
        <v>1</v>
      </c>
      <c r="AB144" s="45">
        <v>0</v>
      </c>
      <c r="AC144" s="45">
        <v>9</v>
      </c>
      <c r="AD144" s="45">
        <f t="shared" si="105"/>
        <v>1</v>
      </c>
      <c r="AE144" s="32">
        <f t="shared" si="106"/>
        <v>-1.75</v>
      </c>
      <c r="AF144" s="45">
        <v>3</v>
      </c>
      <c r="AG144" s="45">
        <v>3</v>
      </c>
      <c r="AH144" s="45">
        <v>4</v>
      </c>
      <c r="AI144" s="45">
        <f t="shared" si="124"/>
        <v>6</v>
      </c>
      <c r="AJ144" s="32">
        <f t="shared" si="107"/>
        <v>-0.25</v>
      </c>
      <c r="AK144" s="32">
        <f t="shared" si="108"/>
        <v>-2</v>
      </c>
      <c r="AL144" s="32">
        <f t="shared" si="109"/>
        <v>3</v>
      </c>
      <c r="AM144" s="80">
        <f t="shared" si="110"/>
        <v>7.75</v>
      </c>
      <c r="AN144" s="85">
        <v>6</v>
      </c>
      <c r="AO144" s="85">
        <v>1</v>
      </c>
      <c r="AP144" s="85">
        <v>2</v>
      </c>
      <c r="AQ144" s="85">
        <f t="shared" si="115"/>
        <v>7</v>
      </c>
      <c r="AR144" s="85">
        <f t="shared" si="116"/>
        <v>1.5</v>
      </c>
      <c r="AS144" s="85">
        <v>1</v>
      </c>
      <c r="AT144" s="85">
        <v>1</v>
      </c>
      <c r="AU144" s="85">
        <v>5</v>
      </c>
      <c r="AV144" s="85">
        <f t="shared" si="117"/>
        <v>2</v>
      </c>
      <c r="AW144" s="85">
        <f t="shared" si="111"/>
        <v>-2</v>
      </c>
      <c r="AX144" s="85">
        <v>2</v>
      </c>
      <c r="AY144" s="85">
        <v>5</v>
      </c>
      <c r="AZ144" s="85">
        <v>0</v>
      </c>
      <c r="BA144" s="85">
        <f t="shared" si="118"/>
        <v>7</v>
      </c>
      <c r="BB144" s="85">
        <f t="shared" si="119"/>
        <v>-0.5</v>
      </c>
      <c r="BC144" s="85">
        <v>2</v>
      </c>
      <c r="BD144" s="85">
        <v>5</v>
      </c>
      <c r="BE144" s="85">
        <f t="shared" si="120"/>
        <v>7</v>
      </c>
      <c r="BF144" s="85">
        <f t="shared" si="112"/>
        <v>1</v>
      </c>
      <c r="BG144" s="85">
        <v>5</v>
      </c>
      <c r="BH144" s="85">
        <v>8</v>
      </c>
      <c r="BI144" s="85">
        <f t="shared" si="121"/>
        <v>13</v>
      </c>
      <c r="BJ144" s="85">
        <f t="shared" si="113"/>
        <v>5</v>
      </c>
      <c r="BK144" s="85">
        <v>6</v>
      </c>
      <c r="BL144" s="85">
        <v>3</v>
      </c>
      <c r="BM144" s="85">
        <f t="shared" si="122"/>
        <v>9</v>
      </c>
      <c r="BN144" s="85">
        <f t="shared" si="114"/>
        <v>1.5</v>
      </c>
      <c r="BO144" s="85">
        <f t="shared" si="123"/>
        <v>6.5</v>
      </c>
      <c r="BP144" s="85"/>
      <c r="BQ144" s="85"/>
    </row>
    <row r="145" spans="1:69" ht="13.5" customHeight="1" x14ac:dyDescent="0.25">
      <c r="A145" s="37">
        <v>143</v>
      </c>
      <c r="B145" s="54" t="s">
        <v>330</v>
      </c>
      <c r="C145" s="11" t="s">
        <v>331</v>
      </c>
      <c r="D145" s="69">
        <v>37</v>
      </c>
      <c r="E145" s="12">
        <v>4</v>
      </c>
      <c r="F145" s="12">
        <v>1</v>
      </c>
      <c r="G145" s="12">
        <v>0</v>
      </c>
      <c r="H145" s="12">
        <f t="shared" si="96"/>
        <v>5</v>
      </c>
      <c r="I145" s="12">
        <f t="shared" si="97"/>
        <v>1.75</v>
      </c>
      <c r="J145" s="13">
        <v>4</v>
      </c>
      <c r="K145" s="13">
        <v>1</v>
      </c>
      <c r="L145" s="12">
        <v>0</v>
      </c>
      <c r="M145" s="12">
        <f t="shared" si="98"/>
        <v>5</v>
      </c>
      <c r="N145" s="12">
        <f t="shared" si="95"/>
        <v>1.75</v>
      </c>
      <c r="O145" s="12">
        <v>4</v>
      </c>
      <c r="P145" s="12">
        <v>0</v>
      </c>
      <c r="Q145" s="12">
        <v>0</v>
      </c>
      <c r="R145" s="12">
        <f t="shared" si="99"/>
        <v>4</v>
      </c>
      <c r="S145" s="12">
        <f t="shared" si="100"/>
        <v>2</v>
      </c>
      <c r="T145" s="12">
        <v>3</v>
      </c>
      <c r="U145" s="12">
        <v>0</v>
      </c>
      <c r="V145" s="12">
        <v>3</v>
      </c>
      <c r="W145" s="12">
        <f t="shared" si="101"/>
        <v>3</v>
      </c>
      <c r="X145" s="12">
        <f t="shared" si="102"/>
        <v>0.75</v>
      </c>
      <c r="Y145" s="12">
        <f t="shared" si="103"/>
        <v>6.25</v>
      </c>
      <c r="Z145" s="12">
        <f t="shared" si="104"/>
        <v>9.25</v>
      </c>
      <c r="AA145" s="45">
        <v>3</v>
      </c>
      <c r="AB145" s="45">
        <v>3</v>
      </c>
      <c r="AC145" s="45">
        <v>4</v>
      </c>
      <c r="AD145" s="45">
        <f t="shared" si="105"/>
        <v>6</v>
      </c>
      <c r="AE145" s="32">
        <f t="shared" si="106"/>
        <v>-0.25</v>
      </c>
      <c r="AF145" s="45">
        <v>4</v>
      </c>
      <c r="AG145" s="45">
        <v>2</v>
      </c>
      <c r="AH145" s="45">
        <v>4</v>
      </c>
      <c r="AI145" s="45">
        <f t="shared" si="124"/>
        <v>6</v>
      </c>
      <c r="AJ145" s="32">
        <f t="shared" si="107"/>
        <v>0.5</v>
      </c>
      <c r="AK145" s="32">
        <f t="shared" si="108"/>
        <v>0.25</v>
      </c>
      <c r="AL145" s="32">
        <f t="shared" si="109"/>
        <v>5.25</v>
      </c>
      <c r="AM145" s="80">
        <f t="shared" si="110"/>
        <v>14.5</v>
      </c>
      <c r="AN145" s="85">
        <v>4</v>
      </c>
      <c r="AO145" s="85">
        <v>2</v>
      </c>
      <c r="AP145" s="85">
        <v>3</v>
      </c>
      <c r="AQ145" s="85">
        <f t="shared" si="115"/>
        <v>6</v>
      </c>
      <c r="AR145" s="85">
        <f t="shared" si="116"/>
        <v>-0.5</v>
      </c>
      <c r="AS145" s="85">
        <v>4</v>
      </c>
      <c r="AT145" s="85">
        <v>3</v>
      </c>
      <c r="AU145" s="85">
        <v>0</v>
      </c>
      <c r="AV145" s="85">
        <f t="shared" si="117"/>
        <v>7</v>
      </c>
      <c r="AW145" s="85">
        <f t="shared" si="111"/>
        <v>2.5</v>
      </c>
      <c r="AX145" s="85">
        <v>2</v>
      </c>
      <c r="AY145" s="85">
        <v>5</v>
      </c>
      <c r="AZ145" s="85">
        <v>0</v>
      </c>
      <c r="BA145" s="85">
        <f t="shared" si="118"/>
        <v>7</v>
      </c>
      <c r="BB145" s="85">
        <f t="shared" si="119"/>
        <v>-0.5</v>
      </c>
      <c r="BC145" s="85">
        <v>5</v>
      </c>
      <c r="BD145" s="85">
        <v>2</v>
      </c>
      <c r="BE145" s="85">
        <f t="shared" si="120"/>
        <v>7</v>
      </c>
      <c r="BF145" s="85">
        <f t="shared" si="112"/>
        <v>2.5</v>
      </c>
      <c r="BG145" s="85">
        <v>3</v>
      </c>
      <c r="BH145" s="85">
        <v>3</v>
      </c>
      <c r="BI145" s="85">
        <f t="shared" si="121"/>
        <v>6</v>
      </c>
      <c r="BJ145" s="85">
        <f t="shared" si="113"/>
        <v>3</v>
      </c>
      <c r="BK145" s="85">
        <v>6</v>
      </c>
      <c r="BL145" s="85">
        <v>4</v>
      </c>
      <c r="BM145" s="85">
        <f t="shared" si="122"/>
        <v>10</v>
      </c>
      <c r="BN145" s="85">
        <f t="shared" si="114"/>
        <v>1</v>
      </c>
      <c r="BO145" s="85">
        <f t="shared" si="123"/>
        <v>8</v>
      </c>
      <c r="BP145" s="85"/>
      <c r="BQ145" s="85"/>
    </row>
    <row r="146" spans="1:69" ht="13.5" customHeight="1" x14ac:dyDescent="0.25">
      <c r="A146" s="37">
        <v>144</v>
      </c>
      <c r="B146" s="54" t="s">
        <v>332</v>
      </c>
      <c r="C146" s="11" t="s">
        <v>333</v>
      </c>
      <c r="D146" s="69">
        <v>37</v>
      </c>
      <c r="E146" s="12">
        <v>2</v>
      </c>
      <c r="F146" s="12">
        <v>2</v>
      </c>
      <c r="G146" s="12">
        <v>1</v>
      </c>
      <c r="H146" s="12">
        <f t="shared" si="96"/>
        <v>4</v>
      </c>
      <c r="I146" s="12">
        <f t="shared" si="97"/>
        <v>0.25</v>
      </c>
      <c r="J146" s="12">
        <v>2</v>
      </c>
      <c r="K146" s="12">
        <v>3</v>
      </c>
      <c r="L146" s="12">
        <v>0</v>
      </c>
      <c r="M146" s="12">
        <f t="shared" si="98"/>
        <v>5</v>
      </c>
      <c r="N146" s="12">
        <f t="shared" si="95"/>
        <v>0.25</v>
      </c>
      <c r="O146" s="12">
        <v>2</v>
      </c>
      <c r="P146" s="12">
        <v>2</v>
      </c>
      <c r="Q146" s="12">
        <v>0</v>
      </c>
      <c r="R146" s="12">
        <f t="shared" si="99"/>
        <v>4</v>
      </c>
      <c r="S146" s="12">
        <f t="shared" si="100"/>
        <v>0.5</v>
      </c>
      <c r="T146" s="12">
        <v>0</v>
      </c>
      <c r="U146" s="12">
        <v>6</v>
      </c>
      <c r="V146" s="12">
        <v>0</v>
      </c>
      <c r="W146" s="12">
        <f t="shared" si="101"/>
        <v>6</v>
      </c>
      <c r="X146" s="12">
        <f t="shared" si="102"/>
        <v>-1.5</v>
      </c>
      <c r="Y146" s="12">
        <f t="shared" si="103"/>
        <v>-0.5</v>
      </c>
      <c r="Z146" s="12">
        <f t="shared" si="104"/>
        <v>2.5</v>
      </c>
      <c r="AA146" s="45">
        <v>2</v>
      </c>
      <c r="AB146" s="45">
        <v>0</v>
      </c>
      <c r="AC146" s="45">
        <v>8</v>
      </c>
      <c r="AD146" s="45">
        <f t="shared" si="105"/>
        <v>2</v>
      </c>
      <c r="AE146" s="32">
        <f t="shared" si="106"/>
        <v>-1</v>
      </c>
      <c r="AF146" s="45">
        <v>0</v>
      </c>
      <c r="AG146" s="45">
        <v>10</v>
      </c>
      <c r="AH146" s="45">
        <v>0</v>
      </c>
      <c r="AI146" s="45">
        <f t="shared" si="124"/>
        <v>10</v>
      </c>
      <c r="AJ146" s="32">
        <f t="shared" si="107"/>
        <v>-2.5</v>
      </c>
      <c r="AK146" s="32">
        <f t="shared" si="108"/>
        <v>-3.5</v>
      </c>
      <c r="AL146" s="32">
        <f t="shared" si="109"/>
        <v>1.5</v>
      </c>
      <c r="AM146" s="80">
        <f t="shared" si="110"/>
        <v>4</v>
      </c>
      <c r="AN146" s="86">
        <v>5</v>
      </c>
      <c r="AO146" s="86">
        <v>4</v>
      </c>
      <c r="AP146" s="86">
        <v>0</v>
      </c>
      <c r="AQ146" s="85">
        <f t="shared" si="115"/>
        <v>9</v>
      </c>
      <c r="AR146" s="85">
        <f t="shared" si="116"/>
        <v>0.5</v>
      </c>
      <c r="AS146" s="86">
        <v>4</v>
      </c>
      <c r="AT146" s="86">
        <v>3</v>
      </c>
      <c r="AU146" s="86">
        <v>0</v>
      </c>
      <c r="AV146" s="85">
        <f t="shared" si="117"/>
        <v>7</v>
      </c>
      <c r="AW146" s="85">
        <f t="shared" si="111"/>
        <v>2.5</v>
      </c>
      <c r="AX146" s="86">
        <v>3</v>
      </c>
      <c r="AY146" s="86">
        <v>4</v>
      </c>
      <c r="AZ146" s="86">
        <v>0</v>
      </c>
      <c r="BA146" s="85">
        <f t="shared" si="118"/>
        <v>7</v>
      </c>
      <c r="BB146" s="85">
        <f t="shared" si="119"/>
        <v>1</v>
      </c>
      <c r="BC146" s="86">
        <v>1</v>
      </c>
      <c r="BD146" s="86">
        <v>6</v>
      </c>
      <c r="BE146" s="85">
        <f t="shared" si="120"/>
        <v>7</v>
      </c>
      <c r="BF146" s="85">
        <f t="shared" si="112"/>
        <v>0.5</v>
      </c>
      <c r="BG146" s="86">
        <v>7</v>
      </c>
      <c r="BH146" s="86">
        <v>6</v>
      </c>
      <c r="BI146" s="85">
        <f t="shared" si="121"/>
        <v>13</v>
      </c>
      <c r="BJ146" s="85">
        <f t="shared" si="113"/>
        <v>7</v>
      </c>
      <c r="BK146" s="85">
        <v>7</v>
      </c>
      <c r="BL146" s="85">
        <v>6</v>
      </c>
      <c r="BM146" s="85">
        <f t="shared" si="122"/>
        <v>13</v>
      </c>
      <c r="BN146" s="85">
        <f t="shared" si="114"/>
        <v>0.5</v>
      </c>
      <c r="BO146" s="85">
        <f t="shared" si="123"/>
        <v>12</v>
      </c>
      <c r="BP146" s="85"/>
      <c r="BQ146" s="85"/>
    </row>
    <row r="147" spans="1:69" ht="13.5" customHeight="1" x14ac:dyDescent="0.25">
      <c r="A147" s="37">
        <v>145</v>
      </c>
      <c r="B147" s="54" t="s">
        <v>334</v>
      </c>
      <c r="C147" s="11" t="s">
        <v>335</v>
      </c>
      <c r="D147" s="69">
        <v>37</v>
      </c>
      <c r="E147" s="12">
        <v>2</v>
      </c>
      <c r="F147" s="12">
        <v>3</v>
      </c>
      <c r="G147" s="12">
        <v>0</v>
      </c>
      <c r="H147" s="12">
        <f t="shared" si="96"/>
        <v>5</v>
      </c>
      <c r="I147" s="12">
        <f t="shared" si="97"/>
        <v>0.25</v>
      </c>
      <c r="J147" s="13">
        <v>3</v>
      </c>
      <c r="K147" s="13">
        <v>2</v>
      </c>
      <c r="L147" s="12">
        <v>0</v>
      </c>
      <c r="M147" s="12">
        <f t="shared" si="98"/>
        <v>5</v>
      </c>
      <c r="N147" s="12">
        <f t="shared" si="95"/>
        <v>1</v>
      </c>
      <c r="O147" s="12">
        <v>4</v>
      </c>
      <c r="P147" s="12">
        <v>0</v>
      </c>
      <c r="Q147" s="12">
        <v>0</v>
      </c>
      <c r="R147" s="12">
        <f t="shared" si="99"/>
        <v>4</v>
      </c>
      <c r="S147" s="12">
        <f t="shared" si="100"/>
        <v>2</v>
      </c>
      <c r="T147" s="12">
        <v>2</v>
      </c>
      <c r="U147" s="12">
        <v>4</v>
      </c>
      <c r="V147" s="12">
        <v>0</v>
      </c>
      <c r="W147" s="12">
        <f t="shared" si="101"/>
        <v>6</v>
      </c>
      <c r="X147" s="12">
        <f t="shared" si="102"/>
        <v>0</v>
      </c>
      <c r="Y147" s="12">
        <f t="shared" si="103"/>
        <v>3.25</v>
      </c>
      <c r="Z147" s="12">
        <f t="shared" si="104"/>
        <v>6.25</v>
      </c>
      <c r="AA147" s="45">
        <v>4</v>
      </c>
      <c r="AB147" s="45">
        <v>3</v>
      </c>
      <c r="AC147" s="45">
        <v>3</v>
      </c>
      <c r="AD147" s="45">
        <f t="shared" si="105"/>
        <v>7</v>
      </c>
      <c r="AE147" s="32">
        <f t="shared" si="106"/>
        <v>0.5</v>
      </c>
      <c r="AF147" s="45">
        <v>5</v>
      </c>
      <c r="AG147" s="45">
        <v>3</v>
      </c>
      <c r="AH147" s="45">
        <v>2</v>
      </c>
      <c r="AI147" s="45">
        <f t="shared" si="124"/>
        <v>8</v>
      </c>
      <c r="AJ147" s="32">
        <f t="shared" si="107"/>
        <v>1.25</v>
      </c>
      <c r="AK147" s="32">
        <f t="shared" si="108"/>
        <v>1.75</v>
      </c>
      <c r="AL147" s="32">
        <f t="shared" si="109"/>
        <v>6.75</v>
      </c>
      <c r="AM147" s="80">
        <f t="shared" si="110"/>
        <v>13</v>
      </c>
      <c r="AN147" s="86">
        <v>6</v>
      </c>
      <c r="AO147" s="86">
        <v>2</v>
      </c>
      <c r="AP147" s="86">
        <v>1</v>
      </c>
      <c r="AQ147" s="85">
        <f t="shared" si="115"/>
        <v>8</v>
      </c>
      <c r="AR147" s="85">
        <f t="shared" si="116"/>
        <v>1.5</v>
      </c>
      <c r="AS147" s="86">
        <v>6</v>
      </c>
      <c r="AT147" s="86">
        <v>0</v>
      </c>
      <c r="AU147" s="86">
        <v>1</v>
      </c>
      <c r="AV147" s="85">
        <f t="shared" si="117"/>
        <v>6</v>
      </c>
      <c r="AW147" s="85">
        <f t="shared" si="111"/>
        <v>5.5</v>
      </c>
      <c r="AX147" s="86">
        <v>4</v>
      </c>
      <c r="AY147" s="86">
        <v>3</v>
      </c>
      <c r="AZ147" s="86">
        <v>0</v>
      </c>
      <c r="BA147" s="85">
        <f t="shared" si="118"/>
        <v>7</v>
      </c>
      <c r="BB147" s="85">
        <f t="shared" si="119"/>
        <v>2.5</v>
      </c>
      <c r="BC147" s="86">
        <v>1</v>
      </c>
      <c r="BD147" s="86">
        <v>6</v>
      </c>
      <c r="BE147" s="85">
        <f t="shared" si="120"/>
        <v>7</v>
      </c>
      <c r="BF147" s="85">
        <f t="shared" si="112"/>
        <v>0.5</v>
      </c>
      <c r="BG147" s="86">
        <v>5</v>
      </c>
      <c r="BH147" s="86">
        <v>6</v>
      </c>
      <c r="BI147" s="85">
        <f t="shared" si="121"/>
        <v>11</v>
      </c>
      <c r="BJ147" s="85">
        <f t="shared" si="113"/>
        <v>5</v>
      </c>
      <c r="BK147" s="85">
        <v>8</v>
      </c>
      <c r="BL147" s="85">
        <v>3</v>
      </c>
      <c r="BM147" s="85">
        <f t="shared" si="122"/>
        <v>11</v>
      </c>
      <c r="BN147" s="85">
        <f t="shared" si="114"/>
        <v>2.5</v>
      </c>
      <c r="BO147" s="85">
        <f t="shared" si="123"/>
        <v>17.5</v>
      </c>
      <c r="BP147" s="85"/>
      <c r="BQ147" s="85"/>
    </row>
    <row r="148" spans="1:69" ht="13.5" customHeight="1" x14ac:dyDescent="0.25">
      <c r="A148" s="37">
        <v>146</v>
      </c>
      <c r="B148" s="57" t="s">
        <v>336</v>
      </c>
      <c r="C148" s="15" t="s">
        <v>337</v>
      </c>
      <c r="D148" s="50">
        <v>38</v>
      </c>
      <c r="E148" s="12">
        <v>3</v>
      </c>
      <c r="F148" s="12">
        <v>1</v>
      </c>
      <c r="G148" s="12">
        <v>1</v>
      </c>
      <c r="H148" s="12">
        <f t="shared" si="96"/>
        <v>4</v>
      </c>
      <c r="I148" s="12">
        <f t="shared" si="97"/>
        <v>1</v>
      </c>
      <c r="J148" s="13">
        <v>3</v>
      </c>
      <c r="K148" s="13">
        <v>0</v>
      </c>
      <c r="L148" s="13">
        <v>2</v>
      </c>
      <c r="M148" s="12">
        <f t="shared" si="98"/>
        <v>3</v>
      </c>
      <c r="N148" s="12">
        <f t="shared" si="95"/>
        <v>1</v>
      </c>
      <c r="O148" s="12">
        <v>4</v>
      </c>
      <c r="P148" s="12">
        <v>0</v>
      </c>
      <c r="Q148" s="12">
        <v>0</v>
      </c>
      <c r="R148" s="12">
        <f t="shared" si="99"/>
        <v>4</v>
      </c>
      <c r="S148" s="12">
        <f t="shared" si="100"/>
        <v>2</v>
      </c>
      <c r="T148" s="12">
        <v>2</v>
      </c>
      <c r="U148" s="12">
        <v>2</v>
      </c>
      <c r="V148" s="12">
        <v>2</v>
      </c>
      <c r="W148" s="12">
        <f t="shared" si="101"/>
        <v>4</v>
      </c>
      <c r="X148" s="12">
        <f t="shared" si="102"/>
        <v>0</v>
      </c>
      <c r="Y148" s="12">
        <f t="shared" si="103"/>
        <v>4</v>
      </c>
      <c r="Z148" s="12">
        <f t="shared" si="104"/>
        <v>7</v>
      </c>
      <c r="AA148" s="45">
        <v>4</v>
      </c>
      <c r="AB148" s="45">
        <v>4</v>
      </c>
      <c r="AC148" s="45">
        <v>2</v>
      </c>
      <c r="AD148" s="45">
        <f t="shared" si="105"/>
        <v>8</v>
      </c>
      <c r="AE148" s="32">
        <f t="shared" si="106"/>
        <v>0.5</v>
      </c>
      <c r="AF148" s="45">
        <v>2</v>
      </c>
      <c r="AG148" s="45">
        <v>2</v>
      </c>
      <c r="AH148" s="45">
        <v>6</v>
      </c>
      <c r="AI148" s="45">
        <f t="shared" si="124"/>
        <v>4</v>
      </c>
      <c r="AJ148" s="32">
        <f t="shared" si="107"/>
        <v>-1</v>
      </c>
      <c r="AK148" s="32">
        <f t="shared" si="108"/>
        <v>-0.5</v>
      </c>
      <c r="AL148" s="32">
        <f t="shared" si="109"/>
        <v>4.5</v>
      </c>
      <c r="AM148" s="80">
        <f t="shared" si="110"/>
        <v>11.5</v>
      </c>
      <c r="AN148" s="85">
        <v>6</v>
      </c>
      <c r="AO148" s="85">
        <v>3</v>
      </c>
      <c r="AP148" s="85">
        <v>0</v>
      </c>
      <c r="AQ148" s="85">
        <f t="shared" si="115"/>
        <v>9</v>
      </c>
      <c r="AR148" s="85">
        <f t="shared" si="116"/>
        <v>1.5</v>
      </c>
      <c r="AS148" s="85">
        <v>7</v>
      </c>
      <c r="AT148" s="85">
        <v>0</v>
      </c>
      <c r="AU148" s="85">
        <v>0</v>
      </c>
      <c r="AV148" s="85">
        <f t="shared" si="117"/>
        <v>7</v>
      </c>
      <c r="AW148" s="85">
        <f t="shared" si="111"/>
        <v>7</v>
      </c>
      <c r="AX148" s="85">
        <v>4</v>
      </c>
      <c r="AY148" s="85">
        <v>3</v>
      </c>
      <c r="AZ148" s="85">
        <v>0</v>
      </c>
      <c r="BA148" s="85">
        <f t="shared" si="118"/>
        <v>7</v>
      </c>
      <c r="BB148" s="85">
        <f t="shared" si="119"/>
        <v>2.5</v>
      </c>
      <c r="BC148" s="85">
        <v>2</v>
      </c>
      <c r="BD148" s="85">
        <v>5</v>
      </c>
      <c r="BE148" s="85">
        <f t="shared" si="120"/>
        <v>7</v>
      </c>
      <c r="BF148" s="85">
        <f t="shared" si="112"/>
        <v>1</v>
      </c>
      <c r="BG148" s="85">
        <v>3</v>
      </c>
      <c r="BH148" s="85">
        <v>10</v>
      </c>
      <c r="BI148" s="85">
        <f t="shared" si="121"/>
        <v>13</v>
      </c>
      <c r="BJ148" s="85">
        <f t="shared" si="113"/>
        <v>3</v>
      </c>
      <c r="BK148" s="85">
        <v>4</v>
      </c>
      <c r="BL148" s="85">
        <v>9</v>
      </c>
      <c r="BM148" s="85">
        <f t="shared" si="122"/>
        <v>13</v>
      </c>
      <c r="BN148" s="85">
        <f t="shared" si="114"/>
        <v>-2.5</v>
      </c>
      <c r="BO148" s="85">
        <f t="shared" si="123"/>
        <v>12.5</v>
      </c>
      <c r="BP148" s="85"/>
      <c r="BQ148" s="85"/>
    </row>
    <row r="149" spans="1:69" ht="13.5" customHeight="1" x14ac:dyDescent="0.25">
      <c r="A149" s="37">
        <v>147</v>
      </c>
      <c r="B149" s="57" t="s">
        <v>338</v>
      </c>
      <c r="C149" s="15" t="s">
        <v>339</v>
      </c>
      <c r="D149" s="50">
        <v>38</v>
      </c>
      <c r="E149" s="12">
        <v>4</v>
      </c>
      <c r="F149" s="12">
        <v>1</v>
      </c>
      <c r="G149" s="12">
        <v>0</v>
      </c>
      <c r="H149" s="12">
        <f t="shared" si="96"/>
        <v>5</v>
      </c>
      <c r="I149" s="12">
        <f t="shared" si="97"/>
        <v>1.75</v>
      </c>
      <c r="J149" s="13">
        <v>4</v>
      </c>
      <c r="K149" s="13">
        <v>1</v>
      </c>
      <c r="L149" s="12">
        <v>0</v>
      </c>
      <c r="M149" s="12">
        <f t="shared" si="98"/>
        <v>5</v>
      </c>
      <c r="N149" s="12">
        <f t="shared" si="95"/>
        <v>1.75</v>
      </c>
      <c r="O149" s="12">
        <v>3</v>
      </c>
      <c r="P149" s="12">
        <v>0</v>
      </c>
      <c r="Q149" s="12">
        <v>1</v>
      </c>
      <c r="R149" s="12">
        <f t="shared" si="99"/>
        <v>3</v>
      </c>
      <c r="S149" s="12">
        <f t="shared" si="100"/>
        <v>1.25</v>
      </c>
      <c r="T149" s="12">
        <v>0</v>
      </c>
      <c r="U149" s="12">
        <v>3</v>
      </c>
      <c r="V149" s="12">
        <v>3</v>
      </c>
      <c r="W149" s="12">
        <f t="shared" si="101"/>
        <v>3</v>
      </c>
      <c r="X149" s="12">
        <f t="shared" si="102"/>
        <v>-1.5</v>
      </c>
      <c r="Y149" s="12">
        <f t="shared" si="103"/>
        <v>3.25</v>
      </c>
      <c r="Z149" s="12">
        <f t="shared" si="104"/>
        <v>6.25</v>
      </c>
      <c r="AA149" s="45">
        <v>3</v>
      </c>
      <c r="AB149" s="45">
        <v>3</v>
      </c>
      <c r="AC149" s="45">
        <v>4</v>
      </c>
      <c r="AD149" s="45">
        <f t="shared" si="105"/>
        <v>6</v>
      </c>
      <c r="AE149" s="32">
        <f t="shared" si="106"/>
        <v>-0.25</v>
      </c>
      <c r="AF149" s="45">
        <v>4</v>
      </c>
      <c r="AG149" s="45">
        <v>3</v>
      </c>
      <c r="AH149" s="45">
        <v>3</v>
      </c>
      <c r="AI149" s="45">
        <f t="shared" si="124"/>
        <v>7</v>
      </c>
      <c r="AJ149" s="32">
        <f t="shared" si="107"/>
        <v>0.5</v>
      </c>
      <c r="AK149" s="32">
        <f t="shared" si="108"/>
        <v>0.25</v>
      </c>
      <c r="AL149" s="32">
        <f t="shared" si="109"/>
        <v>5.25</v>
      </c>
      <c r="AM149" s="80">
        <f t="shared" si="110"/>
        <v>11.5</v>
      </c>
      <c r="AN149" s="85">
        <v>5</v>
      </c>
      <c r="AO149" s="85">
        <v>4</v>
      </c>
      <c r="AP149" s="85">
        <v>0</v>
      </c>
      <c r="AQ149" s="85">
        <f t="shared" si="115"/>
        <v>9</v>
      </c>
      <c r="AR149" s="85">
        <f t="shared" si="116"/>
        <v>0.5</v>
      </c>
      <c r="AS149" s="85">
        <v>3</v>
      </c>
      <c r="AT149" s="85">
        <v>3</v>
      </c>
      <c r="AU149" s="85">
        <v>1</v>
      </c>
      <c r="AV149" s="85">
        <f t="shared" si="117"/>
        <v>6</v>
      </c>
      <c r="AW149" s="85">
        <f t="shared" si="111"/>
        <v>1</v>
      </c>
      <c r="AX149" s="85">
        <v>4</v>
      </c>
      <c r="AY149" s="85">
        <v>3</v>
      </c>
      <c r="AZ149" s="85">
        <v>0</v>
      </c>
      <c r="BA149" s="85">
        <f t="shared" si="118"/>
        <v>7</v>
      </c>
      <c r="BB149" s="85">
        <f t="shared" si="119"/>
        <v>2.5</v>
      </c>
      <c r="BC149" s="85">
        <v>0</v>
      </c>
      <c r="BD149" s="85">
        <v>7</v>
      </c>
      <c r="BE149" s="85">
        <f t="shared" si="120"/>
        <v>7</v>
      </c>
      <c r="BF149" s="85">
        <f t="shared" si="112"/>
        <v>0</v>
      </c>
      <c r="BG149" s="85">
        <v>2</v>
      </c>
      <c r="BH149" s="85">
        <v>1</v>
      </c>
      <c r="BI149" s="85">
        <f t="shared" si="121"/>
        <v>3</v>
      </c>
      <c r="BJ149" s="85">
        <f t="shared" si="113"/>
        <v>2</v>
      </c>
      <c r="BK149" s="85">
        <v>3</v>
      </c>
      <c r="BL149" s="85">
        <v>7</v>
      </c>
      <c r="BM149" s="85">
        <f t="shared" si="122"/>
        <v>10</v>
      </c>
      <c r="BN149" s="85">
        <f t="shared" si="114"/>
        <v>-2</v>
      </c>
      <c r="BO149" s="85">
        <f t="shared" si="123"/>
        <v>4</v>
      </c>
      <c r="BP149" s="85"/>
      <c r="BQ149" s="85"/>
    </row>
    <row r="150" spans="1:69" ht="13.5" customHeight="1" x14ac:dyDescent="0.25">
      <c r="A150" s="37">
        <v>148</v>
      </c>
      <c r="B150" s="57" t="s">
        <v>340</v>
      </c>
      <c r="C150" s="15" t="s">
        <v>341</v>
      </c>
      <c r="D150" s="50">
        <v>38</v>
      </c>
      <c r="E150" s="12">
        <v>2</v>
      </c>
      <c r="F150" s="12">
        <v>2</v>
      </c>
      <c r="G150" s="12">
        <v>1</v>
      </c>
      <c r="H150" s="12">
        <f t="shared" si="96"/>
        <v>4</v>
      </c>
      <c r="I150" s="12">
        <f t="shared" si="97"/>
        <v>0.25</v>
      </c>
      <c r="J150" s="12">
        <v>3</v>
      </c>
      <c r="K150" s="12">
        <v>2</v>
      </c>
      <c r="L150" s="12">
        <v>0</v>
      </c>
      <c r="M150" s="12">
        <f t="shared" si="98"/>
        <v>5</v>
      </c>
      <c r="N150" s="12">
        <f t="shared" si="95"/>
        <v>1</v>
      </c>
      <c r="O150" s="12">
        <v>2</v>
      </c>
      <c r="P150" s="12">
        <v>1</v>
      </c>
      <c r="Q150" s="12">
        <v>1</v>
      </c>
      <c r="R150" s="12">
        <f t="shared" si="99"/>
        <v>3</v>
      </c>
      <c r="S150" s="12">
        <f t="shared" si="100"/>
        <v>0.5</v>
      </c>
      <c r="T150" s="12">
        <v>1</v>
      </c>
      <c r="U150" s="12">
        <v>1</v>
      </c>
      <c r="V150" s="12">
        <v>4</v>
      </c>
      <c r="W150" s="12">
        <f t="shared" si="101"/>
        <v>2</v>
      </c>
      <c r="X150" s="12">
        <f t="shared" si="102"/>
        <v>-0.75</v>
      </c>
      <c r="Y150" s="12">
        <f t="shared" si="103"/>
        <v>1</v>
      </c>
      <c r="Z150" s="12">
        <f t="shared" si="104"/>
        <v>4</v>
      </c>
      <c r="AA150" s="45">
        <v>0</v>
      </c>
      <c r="AB150" s="45">
        <v>2</v>
      </c>
      <c r="AC150" s="45">
        <v>8</v>
      </c>
      <c r="AD150" s="45">
        <f t="shared" si="105"/>
        <v>2</v>
      </c>
      <c r="AE150" s="32">
        <f t="shared" si="106"/>
        <v>-2.5</v>
      </c>
      <c r="AF150" s="45">
        <v>3</v>
      </c>
      <c r="AG150" s="45">
        <v>1</v>
      </c>
      <c r="AH150" s="45">
        <v>6</v>
      </c>
      <c r="AI150" s="45">
        <f t="shared" si="124"/>
        <v>4</v>
      </c>
      <c r="AJ150" s="32">
        <f t="shared" si="107"/>
        <v>-0.25</v>
      </c>
      <c r="AK150" s="32">
        <f t="shared" si="108"/>
        <v>-2.75</v>
      </c>
      <c r="AL150" s="32">
        <f t="shared" si="109"/>
        <v>2.25</v>
      </c>
      <c r="AM150" s="80">
        <f t="shared" si="110"/>
        <v>6.25</v>
      </c>
      <c r="AN150" s="85">
        <v>8</v>
      </c>
      <c r="AO150" s="85">
        <v>1</v>
      </c>
      <c r="AP150" s="85">
        <v>0</v>
      </c>
      <c r="AQ150" s="85">
        <f t="shared" si="115"/>
        <v>9</v>
      </c>
      <c r="AR150" s="85">
        <f t="shared" si="116"/>
        <v>3.5</v>
      </c>
      <c r="AS150" s="85">
        <v>3</v>
      </c>
      <c r="AT150" s="85">
        <v>2</v>
      </c>
      <c r="AU150" s="85">
        <v>2</v>
      </c>
      <c r="AV150" s="85">
        <f t="shared" si="117"/>
        <v>5</v>
      </c>
      <c r="AW150" s="85">
        <f t="shared" si="111"/>
        <v>1</v>
      </c>
      <c r="AX150" s="85">
        <v>4</v>
      </c>
      <c r="AY150" s="85">
        <v>3</v>
      </c>
      <c r="AZ150" s="85">
        <v>0</v>
      </c>
      <c r="BA150" s="85">
        <f t="shared" si="118"/>
        <v>7</v>
      </c>
      <c r="BB150" s="85">
        <f t="shared" si="119"/>
        <v>2.5</v>
      </c>
      <c r="BC150" s="85">
        <v>2</v>
      </c>
      <c r="BD150" s="85">
        <v>2</v>
      </c>
      <c r="BE150" s="85">
        <f t="shared" si="120"/>
        <v>4</v>
      </c>
      <c r="BF150" s="85">
        <f t="shared" si="112"/>
        <v>1</v>
      </c>
      <c r="BG150" s="85">
        <v>3</v>
      </c>
      <c r="BH150" s="85">
        <v>1</v>
      </c>
      <c r="BI150" s="85">
        <f t="shared" si="121"/>
        <v>4</v>
      </c>
      <c r="BJ150" s="85">
        <f t="shared" si="113"/>
        <v>3</v>
      </c>
      <c r="BK150" s="85">
        <v>4</v>
      </c>
      <c r="BL150" s="85">
        <v>5</v>
      </c>
      <c r="BM150" s="85">
        <f t="shared" si="122"/>
        <v>9</v>
      </c>
      <c r="BN150" s="85">
        <f t="shared" si="114"/>
        <v>-0.5</v>
      </c>
      <c r="BO150" s="85">
        <f t="shared" si="123"/>
        <v>10.5</v>
      </c>
      <c r="BP150" s="85"/>
      <c r="BQ150" s="85"/>
    </row>
    <row r="151" spans="1:69" ht="13.5" customHeight="1" x14ac:dyDescent="0.25">
      <c r="A151" s="37">
        <v>149</v>
      </c>
      <c r="B151" s="57" t="s">
        <v>342</v>
      </c>
      <c r="C151" s="15" t="s">
        <v>343</v>
      </c>
      <c r="D151" s="50">
        <v>38</v>
      </c>
      <c r="E151" s="12">
        <v>2</v>
      </c>
      <c r="F151" s="12">
        <v>2</v>
      </c>
      <c r="G151" s="12">
        <v>1</v>
      </c>
      <c r="H151" s="12">
        <f t="shared" si="96"/>
        <v>4</v>
      </c>
      <c r="I151" s="12">
        <f t="shared" si="97"/>
        <v>0.25</v>
      </c>
      <c r="J151" s="13">
        <v>5</v>
      </c>
      <c r="K151" s="13">
        <v>0</v>
      </c>
      <c r="L151" s="12">
        <v>0</v>
      </c>
      <c r="M151" s="12">
        <f t="shared" si="98"/>
        <v>5</v>
      </c>
      <c r="N151" s="12">
        <f t="shared" si="95"/>
        <v>2.5</v>
      </c>
      <c r="O151" s="12">
        <v>4</v>
      </c>
      <c r="P151" s="12">
        <v>0</v>
      </c>
      <c r="Q151" s="12">
        <v>0</v>
      </c>
      <c r="R151" s="12">
        <f t="shared" si="99"/>
        <v>4</v>
      </c>
      <c r="S151" s="12">
        <f t="shared" si="100"/>
        <v>2</v>
      </c>
      <c r="T151" s="12">
        <v>3</v>
      </c>
      <c r="U151" s="12">
        <v>3</v>
      </c>
      <c r="V151" s="12">
        <v>0</v>
      </c>
      <c r="W151" s="12">
        <f t="shared" si="101"/>
        <v>6</v>
      </c>
      <c r="X151" s="12">
        <f t="shared" si="102"/>
        <v>0.75</v>
      </c>
      <c r="Y151" s="12">
        <f t="shared" si="103"/>
        <v>5.5</v>
      </c>
      <c r="Z151" s="12">
        <f t="shared" si="104"/>
        <v>8.5</v>
      </c>
      <c r="AA151" s="45">
        <v>4</v>
      </c>
      <c r="AB151" s="45">
        <v>6</v>
      </c>
      <c r="AC151" s="45">
        <v>0</v>
      </c>
      <c r="AD151" s="45">
        <f t="shared" si="105"/>
        <v>10</v>
      </c>
      <c r="AE151" s="32">
        <f t="shared" si="106"/>
        <v>0.5</v>
      </c>
      <c r="AF151" s="45">
        <v>0</v>
      </c>
      <c r="AG151" s="45">
        <v>1</v>
      </c>
      <c r="AH151" s="45">
        <v>9</v>
      </c>
      <c r="AI151" s="45">
        <f t="shared" si="124"/>
        <v>1</v>
      </c>
      <c r="AJ151" s="32">
        <f t="shared" si="107"/>
        <v>-2.5</v>
      </c>
      <c r="AK151" s="32">
        <f t="shared" si="108"/>
        <v>-2</v>
      </c>
      <c r="AL151" s="32">
        <f t="shared" si="109"/>
        <v>3</v>
      </c>
      <c r="AM151" s="80">
        <f t="shared" si="110"/>
        <v>11.5</v>
      </c>
      <c r="AN151" s="85">
        <v>7</v>
      </c>
      <c r="AO151" s="85">
        <v>2</v>
      </c>
      <c r="AP151" s="85">
        <v>0</v>
      </c>
      <c r="AQ151" s="85">
        <f t="shared" si="115"/>
        <v>9</v>
      </c>
      <c r="AR151" s="85">
        <f t="shared" si="116"/>
        <v>2.5</v>
      </c>
      <c r="AS151" s="85">
        <v>4</v>
      </c>
      <c r="AT151" s="85">
        <v>3</v>
      </c>
      <c r="AU151" s="85">
        <v>0</v>
      </c>
      <c r="AV151" s="85">
        <f t="shared" si="117"/>
        <v>7</v>
      </c>
      <c r="AW151" s="85">
        <f t="shared" si="111"/>
        <v>2.5</v>
      </c>
      <c r="AX151" s="85">
        <v>4</v>
      </c>
      <c r="AY151" s="85">
        <v>3</v>
      </c>
      <c r="AZ151" s="85">
        <v>0</v>
      </c>
      <c r="BA151" s="85">
        <f t="shared" si="118"/>
        <v>7</v>
      </c>
      <c r="BB151" s="85">
        <f t="shared" si="119"/>
        <v>2.5</v>
      </c>
      <c r="BC151" s="85">
        <v>4</v>
      </c>
      <c r="BD151" s="85">
        <v>3</v>
      </c>
      <c r="BE151" s="85">
        <f t="shared" si="120"/>
        <v>7</v>
      </c>
      <c r="BF151" s="85">
        <f t="shared" si="112"/>
        <v>2</v>
      </c>
      <c r="BG151" s="85">
        <v>1</v>
      </c>
      <c r="BH151" s="85">
        <v>5</v>
      </c>
      <c r="BI151" s="85">
        <f t="shared" si="121"/>
        <v>6</v>
      </c>
      <c r="BJ151" s="85">
        <f t="shared" si="113"/>
        <v>1</v>
      </c>
      <c r="BK151" s="85">
        <v>3</v>
      </c>
      <c r="BL151" s="85">
        <v>5</v>
      </c>
      <c r="BM151" s="85">
        <f t="shared" si="122"/>
        <v>8</v>
      </c>
      <c r="BN151" s="85">
        <f t="shared" si="114"/>
        <v>-1</v>
      </c>
      <c r="BO151" s="85">
        <f t="shared" si="123"/>
        <v>9.5</v>
      </c>
      <c r="BP151" s="85"/>
      <c r="BQ151" s="85"/>
    </row>
    <row r="152" spans="1:69" ht="13.5" customHeight="1" x14ac:dyDescent="0.25">
      <c r="A152" s="37">
        <v>150</v>
      </c>
      <c r="B152" s="54" t="s">
        <v>344</v>
      </c>
      <c r="C152" s="11" t="s">
        <v>345</v>
      </c>
      <c r="D152" s="69">
        <v>39</v>
      </c>
      <c r="E152" s="12">
        <v>3</v>
      </c>
      <c r="F152" s="12">
        <v>1</v>
      </c>
      <c r="G152" s="12">
        <v>1</v>
      </c>
      <c r="H152" s="12">
        <f t="shared" si="96"/>
        <v>4</v>
      </c>
      <c r="I152" s="12">
        <f t="shared" si="97"/>
        <v>1</v>
      </c>
      <c r="J152" s="12">
        <v>3</v>
      </c>
      <c r="K152" s="12">
        <v>2</v>
      </c>
      <c r="L152" s="12">
        <v>0</v>
      </c>
      <c r="M152" s="12">
        <f t="shared" si="98"/>
        <v>5</v>
      </c>
      <c r="N152" s="12">
        <f t="shared" si="95"/>
        <v>1</v>
      </c>
      <c r="O152" s="12">
        <v>2</v>
      </c>
      <c r="P152" s="12">
        <v>0</v>
      </c>
      <c r="Q152" s="12">
        <v>2</v>
      </c>
      <c r="R152" s="12">
        <f t="shared" si="99"/>
        <v>2</v>
      </c>
      <c r="S152" s="12">
        <f t="shared" si="100"/>
        <v>0.5</v>
      </c>
      <c r="T152" s="12">
        <v>3</v>
      </c>
      <c r="U152" s="12">
        <v>0</v>
      </c>
      <c r="V152" s="12">
        <v>3</v>
      </c>
      <c r="W152" s="12">
        <f t="shared" si="101"/>
        <v>3</v>
      </c>
      <c r="X152" s="12">
        <f t="shared" si="102"/>
        <v>0.75</v>
      </c>
      <c r="Y152" s="12">
        <f t="shared" si="103"/>
        <v>3.25</v>
      </c>
      <c r="Z152" s="12">
        <f t="shared" si="104"/>
        <v>6.25</v>
      </c>
      <c r="AA152" s="45">
        <v>1</v>
      </c>
      <c r="AB152" s="45">
        <v>5</v>
      </c>
      <c r="AC152" s="45">
        <v>4</v>
      </c>
      <c r="AD152" s="45">
        <f t="shared" si="105"/>
        <v>6</v>
      </c>
      <c r="AE152" s="32">
        <f t="shared" si="106"/>
        <v>-1.75</v>
      </c>
      <c r="AF152" s="45">
        <v>0</v>
      </c>
      <c r="AG152" s="45">
        <v>0</v>
      </c>
      <c r="AH152" s="45">
        <v>10</v>
      </c>
      <c r="AI152" s="45">
        <f t="shared" si="124"/>
        <v>0</v>
      </c>
      <c r="AJ152" s="32">
        <f t="shared" si="107"/>
        <v>-2.5</v>
      </c>
      <c r="AK152" s="32">
        <f t="shared" si="108"/>
        <v>-4.25</v>
      </c>
      <c r="AL152" s="32">
        <f t="shared" si="109"/>
        <v>0.75</v>
      </c>
      <c r="AM152" s="80">
        <f t="shared" si="110"/>
        <v>7</v>
      </c>
      <c r="AN152" s="85">
        <v>8</v>
      </c>
      <c r="AO152" s="85">
        <v>1</v>
      </c>
      <c r="AP152" s="85">
        <v>0</v>
      </c>
      <c r="AQ152" s="85">
        <f t="shared" si="115"/>
        <v>9</v>
      </c>
      <c r="AR152" s="85">
        <f t="shared" si="116"/>
        <v>3.5</v>
      </c>
      <c r="AS152" s="85">
        <v>1</v>
      </c>
      <c r="AT152" s="85">
        <v>5</v>
      </c>
      <c r="AU152" s="85">
        <v>1</v>
      </c>
      <c r="AV152" s="85">
        <f t="shared" si="117"/>
        <v>6</v>
      </c>
      <c r="AW152" s="85">
        <f t="shared" si="111"/>
        <v>-2</v>
      </c>
      <c r="AX152" s="85">
        <v>3</v>
      </c>
      <c r="AY152" s="85">
        <v>4</v>
      </c>
      <c r="AZ152" s="85">
        <v>0</v>
      </c>
      <c r="BA152" s="85">
        <f t="shared" si="118"/>
        <v>7</v>
      </c>
      <c r="BB152" s="85">
        <f t="shared" si="119"/>
        <v>1</v>
      </c>
      <c r="BC152" s="85">
        <v>1</v>
      </c>
      <c r="BD152" s="85">
        <v>6</v>
      </c>
      <c r="BE152" s="85">
        <f t="shared" si="120"/>
        <v>7</v>
      </c>
      <c r="BF152" s="85">
        <f t="shared" si="112"/>
        <v>0.5</v>
      </c>
      <c r="BG152" s="85">
        <v>6</v>
      </c>
      <c r="BH152" s="85">
        <v>7</v>
      </c>
      <c r="BI152" s="85">
        <f t="shared" si="121"/>
        <v>13</v>
      </c>
      <c r="BJ152" s="85">
        <f t="shared" si="113"/>
        <v>6</v>
      </c>
      <c r="BK152" s="85">
        <v>9</v>
      </c>
      <c r="BL152" s="85">
        <v>4</v>
      </c>
      <c r="BM152" s="85">
        <f t="shared" si="122"/>
        <v>13</v>
      </c>
      <c r="BN152" s="85">
        <f t="shared" si="114"/>
        <v>2.5</v>
      </c>
      <c r="BO152" s="85">
        <f t="shared" si="123"/>
        <v>11.5</v>
      </c>
      <c r="BP152" s="85"/>
      <c r="BQ152" s="85"/>
    </row>
    <row r="153" spans="1:69" ht="13.5" customHeight="1" x14ac:dyDescent="0.25">
      <c r="A153" s="37">
        <v>151</v>
      </c>
      <c r="B153" s="54" t="s">
        <v>346</v>
      </c>
      <c r="C153" s="11" t="s">
        <v>347</v>
      </c>
      <c r="D153" s="69">
        <v>39</v>
      </c>
      <c r="E153" s="12">
        <v>2</v>
      </c>
      <c r="F153" s="12">
        <v>2</v>
      </c>
      <c r="G153" s="12">
        <v>1</v>
      </c>
      <c r="H153" s="12">
        <f t="shared" si="96"/>
        <v>4</v>
      </c>
      <c r="I153" s="12">
        <f t="shared" si="97"/>
        <v>0.25</v>
      </c>
      <c r="J153" s="12">
        <v>2</v>
      </c>
      <c r="K153" s="12">
        <v>2</v>
      </c>
      <c r="L153" s="12">
        <v>1</v>
      </c>
      <c r="M153" s="12">
        <f t="shared" si="98"/>
        <v>4</v>
      </c>
      <c r="N153" s="12">
        <f t="shared" si="95"/>
        <v>0.25</v>
      </c>
      <c r="O153" s="12">
        <v>3</v>
      </c>
      <c r="P153" s="12">
        <v>0</v>
      </c>
      <c r="Q153" s="12">
        <v>1</v>
      </c>
      <c r="R153" s="12">
        <f t="shared" si="99"/>
        <v>3</v>
      </c>
      <c r="S153" s="12">
        <f t="shared" si="100"/>
        <v>1.25</v>
      </c>
      <c r="T153" s="12">
        <v>1</v>
      </c>
      <c r="U153" s="12">
        <v>0</v>
      </c>
      <c r="V153" s="12">
        <v>5</v>
      </c>
      <c r="W153" s="12">
        <f t="shared" si="101"/>
        <v>1</v>
      </c>
      <c r="X153" s="12">
        <f t="shared" si="102"/>
        <v>-0.75</v>
      </c>
      <c r="Y153" s="12">
        <f t="shared" si="103"/>
        <v>1</v>
      </c>
      <c r="Z153" s="12">
        <f t="shared" si="104"/>
        <v>4</v>
      </c>
      <c r="AA153" s="45">
        <v>0</v>
      </c>
      <c r="AB153" s="45">
        <v>2</v>
      </c>
      <c r="AC153" s="45">
        <v>8</v>
      </c>
      <c r="AD153" s="45">
        <f t="shared" si="105"/>
        <v>2</v>
      </c>
      <c r="AE153" s="32">
        <f t="shared" si="106"/>
        <v>-2.5</v>
      </c>
      <c r="AF153" s="45">
        <v>2</v>
      </c>
      <c r="AG153" s="45">
        <v>5</v>
      </c>
      <c r="AH153" s="45">
        <v>3</v>
      </c>
      <c r="AI153" s="45">
        <f t="shared" si="124"/>
        <v>7</v>
      </c>
      <c r="AJ153" s="32">
        <f t="shared" si="107"/>
        <v>-1</v>
      </c>
      <c r="AK153" s="32">
        <f t="shared" si="108"/>
        <v>-3.5</v>
      </c>
      <c r="AL153" s="32">
        <f t="shared" si="109"/>
        <v>1.5</v>
      </c>
      <c r="AM153" s="80">
        <f t="shared" si="110"/>
        <v>5.5</v>
      </c>
      <c r="AN153" s="85">
        <v>4</v>
      </c>
      <c r="AO153" s="85">
        <v>3</v>
      </c>
      <c r="AP153" s="85">
        <v>2</v>
      </c>
      <c r="AQ153" s="85">
        <f t="shared" si="115"/>
        <v>7</v>
      </c>
      <c r="AR153" s="85">
        <f t="shared" si="116"/>
        <v>-0.5</v>
      </c>
      <c r="AS153" s="85">
        <v>2</v>
      </c>
      <c r="AT153" s="85">
        <v>5</v>
      </c>
      <c r="AU153" s="85">
        <v>0</v>
      </c>
      <c r="AV153" s="85">
        <f t="shared" si="117"/>
        <v>7</v>
      </c>
      <c r="AW153" s="85">
        <f t="shared" si="111"/>
        <v>-0.5</v>
      </c>
      <c r="AX153" s="85">
        <v>2</v>
      </c>
      <c r="AY153" s="85">
        <v>5</v>
      </c>
      <c r="AZ153" s="85">
        <v>0</v>
      </c>
      <c r="BA153" s="85">
        <f t="shared" si="118"/>
        <v>7</v>
      </c>
      <c r="BB153" s="85">
        <f t="shared" si="119"/>
        <v>-0.5</v>
      </c>
      <c r="BC153" s="85">
        <v>2</v>
      </c>
      <c r="BD153" s="85">
        <v>5</v>
      </c>
      <c r="BE153" s="85">
        <f t="shared" si="120"/>
        <v>7</v>
      </c>
      <c r="BF153" s="85">
        <f t="shared" si="112"/>
        <v>1</v>
      </c>
      <c r="BG153" s="85">
        <v>2</v>
      </c>
      <c r="BH153" s="85">
        <v>8</v>
      </c>
      <c r="BI153" s="85">
        <f t="shared" si="121"/>
        <v>10</v>
      </c>
      <c r="BJ153" s="85">
        <f t="shared" si="113"/>
        <v>2</v>
      </c>
      <c r="BK153" s="85">
        <v>0</v>
      </c>
      <c r="BL153" s="85">
        <v>0</v>
      </c>
      <c r="BM153" s="85">
        <f t="shared" si="122"/>
        <v>0</v>
      </c>
      <c r="BN153" s="85">
        <f t="shared" si="114"/>
        <v>0</v>
      </c>
      <c r="BO153" s="85">
        <f t="shared" si="123"/>
        <v>1.5</v>
      </c>
      <c r="BP153" s="85"/>
      <c r="BQ153" s="85"/>
    </row>
    <row r="154" spans="1:69" ht="13.5" customHeight="1" x14ac:dyDescent="0.25">
      <c r="A154" s="37">
        <v>152</v>
      </c>
      <c r="B154" s="54" t="s">
        <v>348</v>
      </c>
      <c r="C154" s="11" t="s">
        <v>349</v>
      </c>
      <c r="D154" s="69">
        <v>39</v>
      </c>
      <c r="E154" s="12">
        <v>4</v>
      </c>
      <c r="F154" s="12">
        <v>1</v>
      </c>
      <c r="G154" s="12">
        <v>0</v>
      </c>
      <c r="H154" s="12">
        <f t="shared" si="96"/>
        <v>5</v>
      </c>
      <c r="I154" s="12">
        <f t="shared" si="97"/>
        <v>1.75</v>
      </c>
      <c r="J154" s="13">
        <v>4</v>
      </c>
      <c r="K154" s="13">
        <v>1</v>
      </c>
      <c r="L154" s="12">
        <v>0</v>
      </c>
      <c r="M154" s="12">
        <f t="shared" si="98"/>
        <v>5</v>
      </c>
      <c r="N154" s="12">
        <f t="shared" si="95"/>
        <v>1.75</v>
      </c>
      <c r="O154" s="12">
        <v>3</v>
      </c>
      <c r="P154" s="12">
        <v>0</v>
      </c>
      <c r="Q154" s="12">
        <v>1</v>
      </c>
      <c r="R154" s="12">
        <f t="shared" si="99"/>
        <v>3</v>
      </c>
      <c r="S154" s="12">
        <f t="shared" si="100"/>
        <v>1.25</v>
      </c>
      <c r="T154" s="12">
        <v>2</v>
      </c>
      <c r="U154" s="12">
        <v>2</v>
      </c>
      <c r="V154" s="12">
        <v>2</v>
      </c>
      <c r="W154" s="12">
        <f t="shared" si="101"/>
        <v>4</v>
      </c>
      <c r="X154" s="12">
        <f t="shared" si="102"/>
        <v>0</v>
      </c>
      <c r="Y154" s="12">
        <f t="shared" si="103"/>
        <v>4.75</v>
      </c>
      <c r="Z154" s="12">
        <f t="shared" si="104"/>
        <v>7.75</v>
      </c>
      <c r="AA154" s="45">
        <v>2</v>
      </c>
      <c r="AB154" s="45">
        <v>7</v>
      </c>
      <c r="AC154" s="45">
        <v>1</v>
      </c>
      <c r="AD154" s="45">
        <f t="shared" si="105"/>
        <v>9</v>
      </c>
      <c r="AE154" s="32">
        <f t="shared" si="106"/>
        <v>-1</v>
      </c>
      <c r="AF154" s="45">
        <v>3</v>
      </c>
      <c r="AG154" s="45">
        <v>5</v>
      </c>
      <c r="AH154" s="45">
        <v>2</v>
      </c>
      <c r="AI154" s="45">
        <f t="shared" si="124"/>
        <v>8</v>
      </c>
      <c r="AJ154" s="32">
        <f t="shared" si="107"/>
        <v>-0.25</v>
      </c>
      <c r="AK154" s="32">
        <f t="shared" si="108"/>
        <v>-1.25</v>
      </c>
      <c r="AL154" s="32">
        <f t="shared" si="109"/>
        <v>3.75</v>
      </c>
      <c r="AM154" s="80">
        <f t="shared" si="110"/>
        <v>11.5</v>
      </c>
      <c r="AN154" s="85">
        <v>7</v>
      </c>
      <c r="AO154" s="85">
        <v>2</v>
      </c>
      <c r="AP154" s="85">
        <v>0</v>
      </c>
      <c r="AQ154" s="85">
        <f t="shared" si="115"/>
        <v>9</v>
      </c>
      <c r="AR154" s="85">
        <f t="shared" si="116"/>
        <v>2.5</v>
      </c>
      <c r="AS154" s="85">
        <v>2</v>
      </c>
      <c r="AT154" s="85">
        <v>5</v>
      </c>
      <c r="AU154" s="85">
        <v>0</v>
      </c>
      <c r="AV154" s="85">
        <f t="shared" si="117"/>
        <v>7</v>
      </c>
      <c r="AW154" s="85">
        <f t="shared" si="111"/>
        <v>-0.5</v>
      </c>
      <c r="AX154" s="85">
        <v>2</v>
      </c>
      <c r="AY154" s="85">
        <v>5</v>
      </c>
      <c r="AZ154" s="85">
        <v>0</v>
      </c>
      <c r="BA154" s="85">
        <f t="shared" si="118"/>
        <v>7</v>
      </c>
      <c r="BB154" s="85">
        <f t="shared" si="119"/>
        <v>-0.5</v>
      </c>
      <c r="BC154" s="85">
        <v>3</v>
      </c>
      <c r="BD154" s="85">
        <v>4</v>
      </c>
      <c r="BE154" s="85">
        <f t="shared" si="120"/>
        <v>7</v>
      </c>
      <c r="BF154" s="85">
        <f t="shared" si="112"/>
        <v>1.5</v>
      </c>
      <c r="BG154" s="85">
        <v>0</v>
      </c>
      <c r="BH154" s="85">
        <v>1</v>
      </c>
      <c r="BI154" s="85">
        <f t="shared" si="121"/>
        <v>1</v>
      </c>
      <c r="BJ154" s="85">
        <f t="shared" si="113"/>
        <v>0</v>
      </c>
      <c r="BK154" s="85">
        <v>6</v>
      </c>
      <c r="BL154" s="85">
        <v>7</v>
      </c>
      <c r="BM154" s="85">
        <f t="shared" si="122"/>
        <v>13</v>
      </c>
      <c r="BN154" s="85">
        <f t="shared" si="114"/>
        <v>-0.5</v>
      </c>
      <c r="BO154" s="85">
        <f t="shared" si="123"/>
        <v>2.5</v>
      </c>
      <c r="BP154" s="85"/>
      <c r="BQ154" s="85"/>
    </row>
    <row r="155" spans="1:69" ht="13.5" customHeight="1" x14ac:dyDescent="0.25">
      <c r="A155" s="37">
        <v>153</v>
      </c>
      <c r="B155" s="54" t="s">
        <v>350</v>
      </c>
      <c r="C155" s="11" t="s">
        <v>351</v>
      </c>
      <c r="D155" s="69">
        <v>39</v>
      </c>
      <c r="E155" s="12">
        <v>2</v>
      </c>
      <c r="F155" s="12">
        <v>2</v>
      </c>
      <c r="G155" s="12">
        <v>1</v>
      </c>
      <c r="H155" s="12">
        <f t="shared" si="96"/>
        <v>4</v>
      </c>
      <c r="I155" s="12">
        <f t="shared" si="97"/>
        <v>0.25</v>
      </c>
      <c r="J155" s="13">
        <v>3</v>
      </c>
      <c r="K155" s="13">
        <v>2</v>
      </c>
      <c r="L155" s="12">
        <v>0</v>
      </c>
      <c r="M155" s="12">
        <f t="shared" si="98"/>
        <v>5</v>
      </c>
      <c r="N155" s="12">
        <f t="shared" si="95"/>
        <v>1</v>
      </c>
      <c r="O155" s="12">
        <v>2</v>
      </c>
      <c r="P155" s="12">
        <v>1</v>
      </c>
      <c r="Q155" s="12">
        <v>1</v>
      </c>
      <c r="R155" s="12">
        <f t="shared" si="99"/>
        <v>3</v>
      </c>
      <c r="S155" s="12">
        <f t="shared" si="100"/>
        <v>0.5</v>
      </c>
      <c r="T155" s="12">
        <v>2</v>
      </c>
      <c r="U155" s="12">
        <v>4</v>
      </c>
      <c r="V155" s="12">
        <v>0</v>
      </c>
      <c r="W155" s="12">
        <f t="shared" si="101"/>
        <v>6</v>
      </c>
      <c r="X155" s="12">
        <f t="shared" si="102"/>
        <v>0</v>
      </c>
      <c r="Y155" s="12">
        <f t="shared" si="103"/>
        <v>1.75</v>
      </c>
      <c r="Z155" s="12">
        <f t="shared" si="104"/>
        <v>4.75</v>
      </c>
      <c r="AA155" s="45">
        <v>3</v>
      </c>
      <c r="AB155" s="45">
        <v>7</v>
      </c>
      <c r="AC155" s="45">
        <v>0</v>
      </c>
      <c r="AD155" s="45">
        <f t="shared" si="105"/>
        <v>10</v>
      </c>
      <c r="AE155" s="32">
        <f t="shared" si="106"/>
        <v>-0.25</v>
      </c>
      <c r="AF155" s="45">
        <v>0</v>
      </c>
      <c r="AG155" s="45">
        <v>2</v>
      </c>
      <c r="AH155" s="45">
        <v>8</v>
      </c>
      <c r="AI155" s="45">
        <f t="shared" si="124"/>
        <v>2</v>
      </c>
      <c r="AJ155" s="32">
        <f t="shared" si="107"/>
        <v>-2.5</v>
      </c>
      <c r="AK155" s="32">
        <f t="shared" si="108"/>
        <v>-2.75</v>
      </c>
      <c r="AL155" s="32">
        <f t="shared" si="109"/>
        <v>2.25</v>
      </c>
      <c r="AM155" s="80">
        <f t="shared" si="110"/>
        <v>7</v>
      </c>
      <c r="AN155" s="85">
        <v>3</v>
      </c>
      <c r="AO155" s="85">
        <v>6</v>
      </c>
      <c r="AP155" s="85">
        <v>0</v>
      </c>
      <c r="AQ155" s="85">
        <f t="shared" si="115"/>
        <v>9</v>
      </c>
      <c r="AR155" s="85">
        <f t="shared" si="116"/>
        <v>-1.5</v>
      </c>
      <c r="AS155" s="85">
        <v>2</v>
      </c>
      <c r="AT155" s="85">
        <v>5</v>
      </c>
      <c r="AU155" s="85">
        <v>0</v>
      </c>
      <c r="AV155" s="85">
        <f t="shared" si="117"/>
        <v>7</v>
      </c>
      <c r="AW155" s="85">
        <f t="shared" si="111"/>
        <v>-0.5</v>
      </c>
      <c r="AX155" s="85">
        <v>1</v>
      </c>
      <c r="AY155" s="85">
        <v>6</v>
      </c>
      <c r="AZ155" s="85">
        <v>0</v>
      </c>
      <c r="BA155" s="85">
        <f t="shared" si="118"/>
        <v>7</v>
      </c>
      <c r="BB155" s="85">
        <f t="shared" si="119"/>
        <v>-2</v>
      </c>
      <c r="BC155" s="85">
        <v>1</v>
      </c>
      <c r="BD155" s="85">
        <v>6</v>
      </c>
      <c r="BE155" s="85">
        <f t="shared" si="120"/>
        <v>7</v>
      </c>
      <c r="BF155" s="85">
        <f t="shared" si="112"/>
        <v>0.5</v>
      </c>
      <c r="BG155" s="85">
        <v>4</v>
      </c>
      <c r="BH155" s="85">
        <v>9</v>
      </c>
      <c r="BI155" s="85">
        <f t="shared" si="121"/>
        <v>13</v>
      </c>
      <c r="BJ155" s="85">
        <f t="shared" si="113"/>
        <v>4</v>
      </c>
      <c r="BK155" s="85">
        <v>6</v>
      </c>
      <c r="BL155" s="85">
        <v>7</v>
      </c>
      <c r="BM155" s="85">
        <f t="shared" si="122"/>
        <v>13</v>
      </c>
      <c r="BN155" s="85">
        <f t="shared" si="114"/>
        <v>-0.5</v>
      </c>
      <c r="BO155" s="85">
        <f t="shared" si="123"/>
        <v>0</v>
      </c>
      <c r="BP155" s="85"/>
      <c r="BQ155" s="85"/>
    </row>
    <row r="156" spans="1:69" ht="13.5" customHeight="1" x14ac:dyDescent="0.25">
      <c r="A156" s="37">
        <v>154</v>
      </c>
      <c r="B156" s="57" t="s">
        <v>352</v>
      </c>
      <c r="C156" s="15" t="s">
        <v>353</v>
      </c>
      <c r="D156" s="50">
        <v>40</v>
      </c>
      <c r="E156" s="12">
        <v>2</v>
      </c>
      <c r="F156" s="12">
        <v>2</v>
      </c>
      <c r="G156" s="12">
        <v>1</v>
      </c>
      <c r="H156" s="12">
        <f t="shared" si="96"/>
        <v>4</v>
      </c>
      <c r="I156" s="12">
        <f t="shared" si="97"/>
        <v>0.25</v>
      </c>
      <c r="J156" s="12">
        <v>4</v>
      </c>
      <c r="K156" s="12">
        <v>0</v>
      </c>
      <c r="L156" s="12">
        <v>1</v>
      </c>
      <c r="M156" s="12">
        <f t="shared" si="98"/>
        <v>4</v>
      </c>
      <c r="N156" s="12">
        <f t="shared" si="95"/>
        <v>1.75</v>
      </c>
      <c r="O156" s="12">
        <v>3</v>
      </c>
      <c r="P156" s="12">
        <v>0</v>
      </c>
      <c r="Q156" s="12">
        <v>1</v>
      </c>
      <c r="R156" s="12">
        <f t="shared" si="99"/>
        <v>3</v>
      </c>
      <c r="S156" s="12">
        <f t="shared" si="100"/>
        <v>1.25</v>
      </c>
      <c r="T156" s="12">
        <v>1</v>
      </c>
      <c r="U156" s="12">
        <v>2</v>
      </c>
      <c r="V156" s="12">
        <v>3</v>
      </c>
      <c r="W156" s="12">
        <f t="shared" si="101"/>
        <v>3</v>
      </c>
      <c r="X156" s="12">
        <f t="shared" si="102"/>
        <v>-0.75</v>
      </c>
      <c r="Y156" s="12">
        <f t="shared" si="103"/>
        <v>2.5</v>
      </c>
      <c r="Z156" s="12">
        <f t="shared" si="104"/>
        <v>5.5</v>
      </c>
      <c r="AA156" s="45">
        <v>0</v>
      </c>
      <c r="AB156" s="45">
        <v>5</v>
      </c>
      <c r="AC156" s="45">
        <v>5</v>
      </c>
      <c r="AD156" s="45">
        <f t="shared" si="105"/>
        <v>5</v>
      </c>
      <c r="AE156" s="32">
        <f t="shared" si="106"/>
        <v>-2.5</v>
      </c>
      <c r="AF156" s="45">
        <v>1</v>
      </c>
      <c r="AG156" s="45">
        <v>5</v>
      </c>
      <c r="AH156" s="45">
        <v>4</v>
      </c>
      <c r="AI156" s="45">
        <f t="shared" si="124"/>
        <v>6</v>
      </c>
      <c r="AJ156" s="32">
        <f t="shared" si="107"/>
        <v>-1.75</v>
      </c>
      <c r="AK156" s="32">
        <f t="shared" si="108"/>
        <v>-4.25</v>
      </c>
      <c r="AL156" s="32">
        <f t="shared" si="109"/>
        <v>0.75</v>
      </c>
      <c r="AM156" s="80">
        <f t="shared" si="110"/>
        <v>6.25</v>
      </c>
      <c r="AN156" s="85">
        <v>3</v>
      </c>
      <c r="AO156" s="85">
        <v>3</v>
      </c>
      <c r="AP156" s="85">
        <v>3</v>
      </c>
      <c r="AQ156" s="85">
        <f t="shared" si="115"/>
        <v>6</v>
      </c>
      <c r="AR156" s="85">
        <f t="shared" si="116"/>
        <v>-1.5</v>
      </c>
      <c r="AS156" s="85">
        <v>4</v>
      </c>
      <c r="AT156" s="85">
        <v>3</v>
      </c>
      <c r="AU156" s="85">
        <v>0</v>
      </c>
      <c r="AV156" s="85">
        <f t="shared" si="117"/>
        <v>7</v>
      </c>
      <c r="AW156" s="85">
        <f t="shared" si="111"/>
        <v>2.5</v>
      </c>
      <c r="AX156" s="85">
        <v>2</v>
      </c>
      <c r="AY156" s="85">
        <v>5</v>
      </c>
      <c r="AZ156" s="85">
        <v>0</v>
      </c>
      <c r="BA156" s="85">
        <f t="shared" si="118"/>
        <v>7</v>
      </c>
      <c r="BB156" s="85">
        <f t="shared" si="119"/>
        <v>-0.5</v>
      </c>
      <c r="BC156" s="85">
        <v>1</v>
      </c>
      <c r="BD156" s="85">
        <v>6</v>
      </c>
      <c r="BE156" s="85">
        <f t="shared" si="120"/>
        <v>7</v>
      </c>
      <c r="BF156" s="85">
        <f t="shared" si="112"/>
        <v>0.5</v>
      </c>
      <c r="BG156" s="85">
        <v>2</v>
      </c>
      <c r="BH156" s="85">
        <v>4</v>
      </c>
      <c r="BI156" s="85">
        <f t="shared" si="121"/>
        <v>6</v>
      </c>
      <c r="BJ156" s="85">
        <f t="shared" si="113"/>
        <v>2</v>
      </c>
      <c r="BK156" s="85">
        <v>7</v>
      </c>
      <c r="BL156" s="85">
        <v>2</v>
      </c>
      <c r="BM156" s="85">
        <f t="shared" si="122"/>
        <v>9</v>
      </c>
      <c r="BN156" s="85">
        <f t="shared" si="114"/>
        <v>2.5</v>
      </c>
      <c r="BO156" s="85">
        <f t="shared" si="123"/>
        <v>5.5</v>
      </c>
      <c r="BP156" s="85"/>
      <c r="BQ156" s="85"/>
    </row>
    <row r="157" spans="1:69" ht="13.5" customHeight="1" x14ac:dyDescent="0.25">
      <c r="A157" s="37">
        <v>155</v>
      </c>
      <c r="B157" s="57" t="s">
        <v>354</v>
      </c>
      <c r="C157" s="15" t="s">
        <v>355</v>
      </c>
      <c r="D157" s="50">
        <v>40</v>
      </c>
      <c r="E157" s="12">
        <v>3</v>
      </c>
      <c r="F157" s="12">
        <v>0</v>
      </c>
      <c r="G157" s="12">
        <v>2</v>
      </c>
      <c r="H157" s="12">
        <f t="shared" si="96"/>
        <v>3</v>
      </c>
      <c r="I157" s="12">
        <f t="shared" si="97"/>
        <v>1</v>
      </c>
      <c r="J157" s="12">
        <v>1</v>
      </c>
      <c r="K157" s="12">
        <v>3</v>
      </c>
      <c r="L157" s="12">
        <v>1</v>
      </c>
      <c r="M157" s="12">
        <f t="shared" si="98"/>
        <v>4</v>
      </c>
      <c r="N157" s="12">
        <f t="shared" si="95"/>
        <v>-0.5</v>
      </c>
      <c r="O157" s="12">
        <v>1</v>
      </c>
      <c r="P157" s="12">
        <v>1</v>
      </c>
      <c r="Q157" s="12">
        <v>2</v>
      </c>
      <c r="R157" s="12">
        <f t="shared" si="99"/>
        <v>2</v>
      </c>
      <c r="S157" s="12">
        <f t="shared" si="100"/>
        <v>-0.25</v>
      </c>
      <c r="T157" s="12">
        <v>2</v>
      </c>
      <c r="U157" s="12">
        <v>4</v>
      </c>
      <c r="V157" s="12">
        <v>0</v>
      </c>
      <c r="W157" s="12">
        <f t="shared" si="101"/>
        <v>6</v>
      </c>
      <c r="X157" s="12">
        <f t="shared" si="102"/>
        <v>0</v>
      </c>
      <c r="Y157" s="12">
        <f t="shared" si="103"/>
        <v>0.25</v>
      </c>
      <c r="Z157" s="12">
        <f t="shared" si="104"/>
        <v>3.25</v>
      </c>
      <c r="AA157" s="45">
        <v>0</v>
      </c>
      <c r="AB157" s="45">
        <v>4</v>
      </c>
      <c r="AC157" s="45">
        <v>6</v>
      </c>
      <c r="AD157" s="45">
        <f t="shared" si="105"/>
        <v>4</v>
      </c>
      <c r="AE157" s="32">
        <f t="shared" si="106"/>
        <v>-2.5</v>
      </c>
      <c r="AF157" s="45">
        <v>1</v>
      </c>
      <c r="AG157" s="45">
        <v>2</v>
      </c>
      <c r="AH157" s="45">
        <v>7</v>
      </c>
      <c r="AI157" s="45">
        <f t="shared" si="124"/>
        <v>3</v>
      </c>
      <c r="AJ157" s="32">
        <f t="shared" si="107"/>
        <v>-1.75</v>
      </c>
      <c r="AK157" s="32">
        <f t="shared" si="108"/>
        <v>-4.25</v>
      </c>
      <c r="AL157" s="32">
        <f t="shared" si="109"/>
        <v>0.75</v>
      </c>
      <c r="AM157" s="80">
        <f t="shared" si="110"/>
        <v>4</v>
      </c>
      <c r="AN157" s="85">
        <v>4</v>
      </c>
      <c r="AO157" s="85">
        <v>5</v>
      </c>
      <c r="AP157" s="85">
        <v>0</v>
      </c>
      <c r="AQ157" s="85">
        <f t="shared" si="115"/>
        <v>9</v>
      </c>
      <c r="AR157" s="85">
        <f t="shared" si="116"/>
        <v>-0.5</v>
      </c>
      <c r="AS157" s="85">
        <v>1</v>
      </c>
      <c r="AT157" s="85">
        <v>2</v>
      </c>
      <c r="AU157" s="85">
        <v>4</v>
      </c>
      <c r="AV157" s="85">
        <f t="shared" si="117"/>
        <v>3</v>
      </c>
      <c r="AW157" s="85">
        <f t="shared" si="111"/>
        <v>-2</v>
      </c>
      <c r="AX157" s="85">
        <v>2</v>
      </c>
      <c r="AY157" s="85">
        <v>5</v>
      </c>
      <c r="AZ157" s="85">
        <v>0</v>
      </c>
      <c r="BA157" s="85">
        <f t="shared" si="118"/>
        <v>7</v>
      </c>
      <c r="BB157" s="85">
        <f t="shared" si="119"/>
        <v>-0.5</v>
      </c>
      <c r="BC157" s="85">
        <v>1</v>
      </c>
      <c r="BD157" s="85">
        <v>6</v>
      </c>
      <c r="BE157" s="85">
        <f t="shared" si="120"/>
        <v>7</v>
      </c>
      <c r="BF157" s="85">
        <f t="shared" si="112"/>
        <v>0.5</v>
      </c>
      <c r="BG157" s="85">
        <v>0</v>
      </c>
      <c r="BH157" s="85">
        <v>5</v>
      </c>
      <c r="BI157" s="85">
        <f t="shared" si="121"/>
        <v>5</v>
      </c>
      <c r="BJ157" s="85">
        <f t="shared" si="113"/>
        <v>0</v>
      </c>
      <c r="BK157" s="85">
        <v>5</v>
      </c>
      <c r="BL157" s="85">
        <v>6</v>
      </c>
      <c r="BM157" s="85">
        <f t="shared" si="122"/>
        <v>11</v>
      </c>
      <c r="BN157" s="85">
        <f t="shared" si="114"/>
        <v>-0.5</v>
      </c>
      <c r="BO157" s="85">
        <f t="shared" si="123"/>
        <v>-3</v>
      </c>
      <c r="BP157" s="85"/>
      <c r="BQ157" s="85"/>
    </row>
    <row r="158" spans="1:69" ht="13.5" customHeight="1" x14ac:dyDescent="0.25">
      <c r="A158" s="37">
        <v>156</v>
      </c>
      <c r="B158" s="57" t="s">
        <v>356</v>
      </c>
      <c r="C158" s="15" t="s">
        <v>357</v>
      </c>
      <c r="D158" s="50">
        <v>40</v>
      </c>
      <c r="E158" s="12">
        <v>2</v>
      </c>
      <c r="F158" s="12">
        <v>2</v>
      </c>
      <c r="G158" s="12">
        <v>1</v>
      </c>
      <c r="H158" s="12">
        <f t="shared" si="96"/>
        <v>4</v>
      </c>
      <c r="I158" s="12">
        <f t="shared" si="97"/>
        <v>0.25</v>
      </c>
      <c r="J158" s="13">
        <v>3</v>
      </c>
      <c r="K158" s="13">
        <v>2</v>
      </c>
      <c r="L158" s="12">
        <v>0</v>
      </c>
      <c r="M158" s="12">
        <f t="shared" si="98"/>
        <v>5</v>
      </c>
      <c r="N158" s="12">
        <f t="shared" ref="N158:N187" si="125">(J158*0.5)-(K158*0.25)-L158*0.25</f>
        <v>1</v>
      </c>
      <c r="O158" s="12">
        <v>2</v>
      </c>
      <c r="P158" s="12">
        <v>2</v>
      </c>
      <c r="Q158" s="12">
        <v>0</v>
      </c>
      <c r="R158" s="12">
        <f t="shared" si="99"/>
        <v>4</v>
      </c>
      <c r="S158" s="12">
        <f t="shared" si="100"/>
        <v>0.5</v>
      </c>
      <c r="T158" s="12">
        <v>1</v>
      </c>
      <c r="U158" s="12">
        <v>0</v>
      </c>
      <c r="V158" s="12">
        <v>5</v>
      </c>
      <c r="W158" s="12">
        <f t="shared" si="101"/>
        <v>1</v>
      </c>
      <c r="X158" s="12">
        <f t="shared" si="102"/>
        <v>-0.75</v>
      </c>
      <c r="Y158" s="12">
        <f t="shared" si="103"/>
        <v>1</v>
      </c>
      <c r="Z158" s="12">
        <f t="shared" si="104"/>
        <v>4</v>
      </c>
      <c r="AA158" s="45">
        <v>1</v>
      </c>
      <c r="AB158" s="45">
        <v>4</v>
      </c>
      <c r="AC158" s="45">
        <v>5</v>
      </c>
      <c r="AD158" s="45">
        <f t="shared" si="105"/>
        <v>5</v>
      </c>
      <c r="AE158" s="32">
        <f t="shared" si="106"/>
        <v>-1.75</v>
      </c>
      <c r="AF158" s="45">
        <v>2</v>
      </c>
      <c r="AG158" s="45">
        <v>4</v>
      </c>
      <c r="AH158" s="45">
        <v>4</v>
      </c>
      <c r="AI158" s="45">
        <f t="shared" si="124"/>
        <v>6</v>
      </c>
      <c r="AJ158" s="32">
        <f t="shared" si="107"/>
        <v>-1</v>
      </c>
      <c r="AK158" s="32">
        <f t="shared" si="108"/>
        <v>-2.75</v>
      </c>
      <c r="AL158" s="32">
        <f t="shared" si="109"/>
        <v>2.25</v>
      </c>
      <c r="AM158" s="80">
        <f t="shared" si="110"/>
        <v>6.25</v>
      </c>
      <c r="AN158" s="85">
        <v>2</v>
      </c>
      <c r="AO158" s="85">
        <v>5</v>
      </c>
      <c r="AP158" s="85">
        <v>2</v>
      </c>
      <c r="AQ158" s="85">
        <f t="shared" si="115"/>
        <v>7</v>
      </c>
      <c r="AR158" s="85">
        <f t="shared" si="116"/>
        <v>-2.5</v>
      </c>
      <c r="AS158" s="85">
        <v>2</v>
      </c>
      <c r="AT158" s="85">
        <v>5</v>
      </c>
      <c r="AU158" s="85">
        <v>0</v>
      </c>
      <c r="AV158" s="85">
        <f t="shared" si="117"/>
        <v>7</v>
      </c>
      <c r="AW158" s="85">
        <f t="shared" si="111"/>
        <v>-0.5</v>
      </c>
      <c r="AX158" s="85">
        <v>1</v>
      </c>
      <c r="AY158" s="85">
        <v>6</v>
      </c>
      <c r="AZ158" s="85">
        <v>0</v>
      </c>
      <c r="BA158" s="85">
        <f t="shared" si="118"/>
        <v>7</v>
      </c>
      <c r="BB158" s="85">
        <f t="shared" si="119"/>
        <v>-2</v>
      </c>
      <c r="BC158" s="85">
        <v>1</v>
      </c>
      <c r="BD158" s="85">
        <v>6</v>
      </c>
      <c r="BE158" s="85">
        <f t="shared" si="120"/>
        <v>7</v>
      </c>
      <c r="BF158" s="85">
        <f t="shared" si="112"/>
        <v>0.5</v>
      </c>
      <c r="BG158" s="85">
        <v>3</v>
      </c>
      <c r="BH158" s="85">
        <v>6</v>
      </c>
      <c r="BI158" s="85">
        <f t="shared" si="121"/>
        <v>9</v>
      </c>
      <c r="BJ158" s="85">
        <f t="shared" si="113"/>
        <v>3</v>
      </c>
      <c r="BK158" s="85">
        <v>5</v>
      </c>
      <c r="BL158" s="85">
        <v>5</v>
      </c>
      <c r="BM158" s="85">
        <f t="shared" si="122"/>
        <v>10</v>
      </c>
      <c r="BN158" s="85">
        <f t="shared" si="114"/>
        <v>0</v>
      </c>
      <c r="BO158" s="85">
        <f t="shared" si="123"/>
        <v>-1.5</v>
      </c>
      <c r="BP158" s="85"/>
      <c r="BQ158" s="85"/>
    </row>
    <row r="159" spans="1:69" ht="13.5" customHeight="1" x14ac:dyDescent="0.25">
      <c r="A159" s="37">
        <v>157</v>
      </c>
      <c r="B159" s="57" t="s">
        <v>358</v>
      </c>
      <c r="C159" s="15" t="s">
        <v>359</v>
      </c>
      <c r="D159" s="50">
        <v>40</v>
      </c>
      <c r="E159" s="12">
        <v>2</v>
      </c>
      <c r="F159" s="12">
        <v>3</v>
      </c>
      <c r="G159" s="12">
        <v>0</v>
      </c>
      <c r="H159" s="12">
        <f t="shared" si="96"/>
        <v>5</v>
      </c>
      <c r="I159" s="12">
        <f t="shared" si="97"/>
        <v>0.25</v>
      </c>
      <c r="J159" s="13">
        <v>4</v>
      </c>
      <c r="K159" s="13">
        <v>1</v>
      </c>
      <c r="L159" s="12">
        <v>0</v>
      </c>
      <c r="M159" s="12">
        <f t="shared" si="98"/>
        <v>5</v>
      </c>
      <c r="N159" s="12">
        <f t="shared" si="125"/>
        <v>1.75</v>
      </c>
      <c r="O159" s="12">
        <v>4</v>
      </c>
      <c r="P159" s="12">
        <v>0</v>
      </c>
      <c r="Q159" s="12">
        <v>0</v>
      </c>
      <c r="R159" s="12">
        <f t="shared" si="99"/>
        <v>4</v>
      </c>
      <c r="S159" s="12">
        <f t="shared" si="100"/>
        <v>2</v>
      </c>
      <c r="T159" s="12">
        <v>4</v>
      </c>
      <c r="U159" s="12">
        <v>2</v>
      </c>
      <c r="V159" s="12">
        <v>0</v>
      </c>
      <c r="W159" s="12">
        <f t="shared" si="101"/>
        <v>6</v>
      </c>
      <c r="X159" s="12">
        <f t="shared" si="102"/>
        <v>1.5</v>
      </c>
      <c r="Y159" s="12">
        <f t="shared" si="103"/>
        <v>5.5</v>
      </c>
      <c r="Z159" s="12">
        <f t="shared" si="104"/>
        <v>8.5</v>
      </c>
      <c r="AA159" s="45">
        <v>3</v>
      </c>
      <c r="AB159" s="45">
        <v>7</v>
      </c>
      <c r="AC159" s="45">
        <v>0</v>
      </c>
      <c r="AD159" s="45">
        <f t="shared" si="105"/>
        <v>10</v>
      </c>
      <c r="AE159" s="32">
        <f t="shared" si="106"/>
        <v>-0.25</v>
      </c>
      <c r="AF159" s="45">
        <v>3</v>
      </c>
      <c r="AG159" s="45">
        <v>4</v>
      </c>
      <c r="AH159" s="45">
        <v>3</v>
      </c>
      <c r="AI159" s="45">
        <f t="shared" si="124"/>
        <v>7</v>
      </c>
      <c r="AJ159" s="32">
        <f t="shared" si="107"/>
        <v>-0.25</v>
      </c>
      <c r="AK159" s="32">
        <f t="shared" si="108"/>
        <v>-0.5</v>
      </c>
      <c r="AL159" s="32">
        <f t="shared" si="109"/>
        <v>4.5</v>
      </c>
      <c r="AM159" s="80">
        <f t="shared" si="110"/>
        <v>13</v>
      </c>
      <c r="AN159" s="85">
        <v>7</v>
      </c>
      <c r="AO159" s="85">
        <v>2</v>
      </c>
      <c r="AP159" s="85">
        <v>0</v>
      </c>
      <c r="AQ159" s="85">
        <f t="shared" si="115"/>
        <v>9</v>
      </c>
      <c r="AR159" s="85">
        <f t="shared" si="116"/>
        <v>2.5</v>
      </c>
      <c r="AS159" s="85">
        <v>3</v>
      </c>
      <c r="AT159" s="85">
        <v>4</v>
      </c>
      <c r="AU159" s="85">
        <v>0</v>
      </c>
      <c r="AV159" s="85">
        <f t="shared" si="117"/>
        <v>7</v>
      </c>
      <c r="AW159" s="85">
        <f t="shared" si="111"/>
        <v>1</v>
      </c>
      <c r="AX159" s="85">
        <v>5</v>
      </c>
      <c r="AY159" s="85">
        <v>2</v>
      </c>
      <c r="AZ159" s="85">
        <v>0</v>
      </c>
      <c r="BA159" s="85">
        <f t="shared" si="118"/>
        <v>7</v>
      </c>
      <c r="BB159" s="85">
        <f t="shared" si="119"/>
        <v>4</v>
      </c>
      <c r="BC159" s="85">
        <v>2</v>
      </c>
      <c r="BD159" s="85">
        <v>5</v>
      </c>
      <c r="BE159" s="85">
        <f t="shared" si="120"/>
        <v>7</v>
      </c>
      <c r="BF159" s="85">
        <f t="shared" si="112"/>
        <v>1</v>
      </c>
      <c r="BG159" s="85">
        <v>3</v>
      </c>
      <c r="BH159" s="85">
        <v>4</v>
      </c>
      <c r="BI159" s="85">
        <f t="shared" si="121"/>
        <v>7</v>
      </c>
      <c r="BJ159" s="85">
        <f t="shared" si="113"/>
        <v>3</v>
      </c>
      <c r="BK159" s="85">
        <v>3</v>
      </c>
      <c r="BL159" s="85">
        <v>10</v>
      </c>
      <c r="BM159" s="85">
        <f t="shared" si="122"/>
        <v>13</v>
      </c>
      <c r="BN159" s="85">
        <f t="shared" si="114"/>
        <v>-3.5</v>
      </c>
      <c r="BO159" s="85">
        <f t="shared" si="123"/>
        <v>8</v>
      </c>
      <c r="BP159" s="85"/>
      <c r="BQ159" s="85"/>
    </row>
    <row r="160" spans="1:69" ht="13.5" customHeight="1" x14ac:dyDescent="0.25">
      <c r="A160" s="37">
        <v>158</v>
      </c>
      <c r="B160" s="54" t="s">
        <v>360</v>
      </c>
      <c r="C160" s="11" t="s">
        <v>361</v>
      </c>
      <c r="D160" s="69">
        <v>41</v>
      </c>
      <c r="E160" s="12">
        <v>4</v>
      </c>
      <c r="F160" s="12">
        <v>1</v>
      </c>
      <c r="G160" s="12">
        <v>0</v>
      </c>
      <c r="H160" s="12">
        <f t="shared" si="96"/>
        <v>5</v>
      </c>
      <c r="I160" s="12">
        <f t="shared" si="97"/>
        <v>1.75</v>
      </c>
      <c r="J160" s="13">
        <v>3</v>
      </c>
      <c r="K160" s="13">
        <v>2</v>
      </c>
      <c r="L160" s="12">
        <v>0</v>
      </c>
      <c r="M160" s="12">
        <f t="shared" si="98"/>
        <v>5</v>
      </c>
      <c r="N160" s="12">
        <f t="shared" si="125"/>
        <v>1</v>
      </c>
      <c r="O160" s="12">
        <v>0</v>
      </c>
      <c r="P160" s="12">
        <v>1</v>
      </c>
      <c r="Q160" s="12">
        <v>3</v>
      </c>
      <c r="R160" s="12">
        <f t="shared" si="99"/>
        <v>1</v>
      </c>
      <c r="S160" s="12">
        <f t="shared" si="100"/>
        <v>-1</v>
      </c>
      <c r="T160" s="12">
        <v>1</v>
      </c>
      <c r="U160" s="12">
        <v>5</v>
      </c>
      <c r="V160" s="12">
        <v>0</v>
      </c>
      <c r="W160" s="12">
        <f t="shared" si="101"/>
        <v>6</v>
      </c>
      <c r="X160" s="12">
        <f t="shared" si="102"/>
        <v>-0.75</v>
      </c>
      <c r="Y160" s="12">
        <f t="shared" si="103"/>
        <v>1</v>
      </c>
      <c r="Z160" s="12">
        <f t="shared" si="104"/>
        <v>4</v>
      </c>
      <c r="AA160" s="45">
        <v>1</v>
      </c>
      <c r="AB160" s="45">
        <v>4</v>
      </c>
      <c r="AC160" s="45">
        <v>5</v>
      </c>
      <c r="AD160" s="45">
        <f t="shared" si="105"/>
        <v>5</v>
      </c>
      <c r="AE160" s="32">
        <f t="shared" si="106"/>
        <v>-1.75</v>
      </c>
      <c r="AF160" s="45">
        <v>2</v>
      </c>
      <c r="AG160" s="45">
        <v>1</v>
      </c>
      <c r="AH160" s="45">
        <v>7</v>
      </c>
      <c r="AI160" s="45">
        <f t="shared" si="124"/>
        <v>3</v>
      </c>
      <c r="AJ160" s="32">
        <f t="shared" si="107"/>
        <v>-1</v>
      </c>
      <c r="AK160" s="32">
        <f t="shared" si="108"/>
        <v>-2.75</v>
      </c>
      <c r="AL160" s="32">
        <f t="shared" si="109"/>
        <v>2.25</v>
      </c>
      <c r="AM160" s="80">
        <f t="shared" si="110"/>
        <v>6.25</v>
      </c>
      <c r="AN160" s="85">
        <v>4</v>
      </c>
      <c r="AO160" s="85">
        <v>5</v>
      </c>
      <c r="AP160" s="85">
        <v>0</v>
      </c>
      <c r="AQ160" s="85">
        <f t="shared" si="115"/>
        <v>9</v>
      </c>
      <c r="AR160" s="85">
        <f t="shared" si="116"/>
        <v>-0.5</v>
      </c>
      <c r="AS160" s="85">
        <v>2</v>
      </c>
      <c r="AT160" s="85">
        <v>5</v>
      </c>
      <c r="AU160" s="85">
        <v>0</v>
      </c>
      <c r="AV160" s="85">
        <f t="shared" si="117"/>
        <v>7</v>
      </c>
      <c r="AW160" s="85">
        <f t="shared" si="111"/>
        <v>-0.5</v>
      </c>
      <c r="AX160" s="85">
        <v>3</v>
      </c>
      <c r="AY160" s="85">
        <v>4</v>
      </c>
      <c r="AZ160" s="85">
        <v>0</v>
      </c>
      <c r="BA160" s="85">
        <f t="shared" si="118"/>
        <v>7</v>
      </c>
      <c r="BB160" s="85">
        <f t="shared" si="119"/>
        <v>1</v>
      </c>
      <c r="BC160" s="85">
        <v>1</v>
      </c>
      <c r="BD160" s="85">
        <v>6</v>
      </c>
      <c r="BE160" s="85">
        <f t="shared" si="120"/>
        <v>7</v>
      </c>
      <c r="BF160" s="85">
        <f t="shared" si="112"/>
        <v>0.5</v>
      </c>
      <c r="BG160" s="85">
        <v>0</v>
      </c>
      <c r="BH160" s="85">
        <v>0</v>
      </c>
      <c r="BI160" s="85">
        <f t="shared" si="121"/>
        <v>0</v>
      </c>
      <c r="BJ160" s="85">
        <f t="shared" si="113"/>
        <v>0</v>
      </c>
      <c r="BK160" s="85">
        <v>1</v>
      </c>
      <c r="BL160" s="85">
        <v>6</v>
      </c>
      <c r="BM160" s="85">
        <f t="shared" si="122"/>
        <v>7</v>
      </c>
      <c r="BN160" s="85">
        <f t="shared" si="114"/>
        <v>-2.5</v>
      </c>
      <c r="BO160" s="85">
        <f t="shared" si="123"/>
        <v>-2</v>
      </c>
      <c r="BP160" s="85"/>
      <c r="BQ160" s="85"/>
    </row>
    <row r="161" spans="1:69" ht="13.5" customHeight="1" x14ac:dyDescent="0.25">
      <c r="A161" s="37">
        <v>159</v>
      </c>
      <c r="B161" s="54" t="s">
        <v>362</v>
      </c>
      <c r="C161" s="11" t="s">
        <v>363</v>
      </c>
      <c r="D161" s="69">
        <v>41</v>
      </c>
      <c r="E161" s="12">
        <v>1</v>
      </c>
      <c r="F161" s="12">
        <v>0</v>
      </c>
      <c r="G161" s="12">
        <v>4</v>
      </c>
      <c r="H161" s="12">
        <f t="shared" si="96"/>
        <v>1</v>
      </c>
      <c r="I161" s="12">
        <f t="shared" si="97"/>
        <v>-0.5</v>
      </c>
      <c r="J161" s="13">
        <v>4</v>
      </c>
      <c r="K161" s="13">
        <v>1</v>
      </c>
      <c r="L161" s="12">
        <v>0</v>
      </c>
      <c r="M161" s="12">
        <f t="shared" si="98"/>
        <v>5</v>
      </c>
      <c r="N161" s="12">
        <f t="shared" si="125"/>
        <v>1.75</v>
      </c>
      <c r="O161" s="12">
        <v>2</v>
      </c>
      <c r="P161" s="12">
        <v>1</v>
      </c>
      <c r="Q161" s="12">
        <v>1</v>
      </c>
      <c r="R161" s="12">
        <f t="shared" si="99"/>
        <v>3</v>
      </c>
      <c r="S161" s="12">
        <f t="shared" si="100"/>
        <v>0.5</v>
      </c>
      <c r="T161" s="12">
        <v>2</v>
      </c>
      <c r="U161" s="12">
        <v>4</v>
      </c>
      <c r="V161" s="12">
        <v>0</v>
      </c>
      <c r="W161" s="12">
        <f t="shared" si="101"/>
        <v>6</v>
      </c>
      <c r="X161" s="12">
        <f t="shared" si="102"/>
        <v>0</v>
      </c>
      <c r="Y161" s="12">
        <f t="shared" si="103"/>
        <v>1.75</v>
      </c>
      <c r="Z161" s="12">
        <f t="shared" si="104"/>
        <v>4.75</v>
      </c>
      <c r="AA161" s="45">
        <v>4</v>
      </c>
      <c r="AB161" s="45">
        <v>4</v>
      </c>
      <c r="AC161" s="45">
        <v>2</v>
      </c>
      <c r="AD161" s="45">
        <f t="shared" si="105"/>
        <v>8</v>
      </c>
      <c r="AE161" s="32">
        <f t="shared" si="106"/>
        <v>0.5</v>
      </c>
      <c r="AF161" s="45">
        <v>3</v>
      </c>
      <c r="AG161" s="45">
        <v>1</v>
      </c>
      <c r="AH161" s="45">
        <v>6</v>
      </c>
      <c r="AI161" s="45">
        <f t="shared" si="124"/>
        <v>4</v>
      </c>
      <c r="AJ161" s="32">
        <f t="shared" si="107"/>
        <v>-0.25</v>
      </c>
      <c r="AK161" s="32">
        <f t="shared" si="108"/>
        <v>0.25</v>
      </c>
      <c r="AL161" s="32">
        <f t="shared" si="109"/>
        <v>5.25</v>
      </c>
      <c r="AM161" s="80">
        <f t="shared" si="110"/>
        <v>10</v>
      </c>
      <c r="AN161" s="85">
        <v>6</v>
      </c>
      <c r="AO161" s="85">
        <v>0</v>
      </c>
      <c r="AP161" s="85">
        <v>1</v>
      </c>
      <c r="AQ161" s="85">
        <f t="shared" si="115"/>
        <v>6</v>
      </c>
      <c r="AR161" s="85">
        <f t="shared" si="116"/>
        <v>2.5</v>
      </c>
      <c r="AS161" s="85">
        <v>2</v>
      </c>
      <c r="AT161" s="85">
        <v>4</v>
      </c>
      <c r="AU161" s="85">
        <v>1</v>
      </c>
      <c r="AV161" s="85">
        <f t="shared" si="117"/>
        <v>6</v>
      </c>
      <c r="AW161" s="85">
        <f t="shared" si="111"/>
        <v>-0.5</v>
      </c>
      <c r="AX161" s="85">
        <v>2</v>
      </c>
      <c r="AY161" s="85">
        <v>5</v>
      </c>
      <c r="AZ161" s="85">
        <v>0</v>
      </c>
      <c r="BA161" s="85">
        <f t="shared" si="118"/>
        <v>7</v>
      </c>
      <c r="BB161" s="85">
        <f t="shared" si="119"/>
        <v>-0.5</v>
      </c>
      <c r="BC161" s="85">
        <v>2</v>
      </c>
      <c r="BD161" s="85">
        <v>5</v>
      </c>
      <c r="BE161" s="85">
        <f t="shared" si="120"/>
        <v>7</v>
      </c>
      <c r="BF161" s="85">
        <f t="shared" si="112"/>
        <v>1</v>
      </c>
      <c r="BG161" s="85">
        <v>0</v>
      </c>
      <c r="BH161" s="85">
        <v>6</v>
      </c>
      <c r="BI161" s="85">
        <f t="shared" si="121"/>
        <v>6</v>
      </c>
      <c r="BJ161" s="85">
        <f t="shared" si="113"/>
        <v>0</v>
      </c>
      <c r="BK161" s="85">
        <v>1</v>
      </c>
      <c r="BL161" s="85">
        <v>6</v>
      </c>
      <c r="BM161" s="85">
        <f t="shared" si="122"/>
        <v>7</v>
      </c>
      <c r="BN161" s="85">
        <f t="shared" si="114"/>
        <v>-2.5</v>
      </c>
      <c r="BO161" s="85">
        <f t="shared" si="123"/>
        <v>0</v>
      </c>
      <c r="BP161" s="85"/>
      <c r="BQ161" s="85"/>
    </row>
    <row r="162" spans="1:69" ht="13.5" customHeight="1" x14ac:dyDescent="0.25">
      <c r="A162" s="37">
        <v>160</v>
      </c>
      <c r="B162" s="54" t="s">
        <v>364</v>
      </c>
      <c r="C162" s="11" t="s">
        <v>365</v>
      </c>
      <c r="D162" s="69">
        <v>41</v>
      </c>
      <c r="E162" s="12">
        <v>1</v>
      </c>
      <c r="F162" s="12">
        <v>3</v>
      </c>
      <c r="G162" s="12">
        <v>1</v>
      </c>
      <c r="H162" s="12">
        <f t="shared" ref="H162:H187" si="126">SUM(E162:F162)</f>
        <v>4</v>
      </c>
      <c r="I162" s="12">
        <f t="shared" ref="I162:I187" si="127">(E162*0.5)-(F162*0.25)-G162*0.25</f>
        <v>-0.5</v>
      </c>
      <c r="J162" s="13">
        <v>3</v>
      </c>
      <c r="K162" s="13">
        <v>2</v>
      </c>
      <c r="L162" s="12">
        <v>0</v>
      </c>
      <c r="M162" s="12">
        <f t="shared" ref="M162:M187" si="128">SUM(J162:K162)</f>
        <v>5</v>
      </c>
      <c r="N162" s="12">
        <f t="shared" si="125"/>
        <v>1</v>
      </c>
      <c r="O162" s="12">
        <v>2</v>
      </c>
      <c r="P162" s="12">
        <v>2</v>
      </c>
      <c r="Q162" s="12">
        <v>0</v>
      </c>
      <c r="R162" s="12">
        <f t="shared" ref="R162:R187" si="129">SUM(O162:P162)</f>
        <v>4</v>
      </c>
      <c r="S162" s="12">
        <f t="shared" ref="S162:S187" si="130">(O162*0.5)-(P162*0.25)-Q162*0.25</f>
        <v>0.5</v>
      </c>
      <c r="T162" s="12">
        <v>1</v>
      </c>
      <c r="U162" s="12">
        <v>3</v>
      </c>
      <c r="V162" s="12">
        <v>2</v>
      </c>
      <c r="W162" s="12">
        <f t="shared" ref="W162:W187" si="131">SUM(T162:U162)</f>
        <v>4</v>
      </c>
      <c r="X162" s="12">
        <f t="shared" ref="X162:X187" si="132">(T162*0.5)-(U162*0.25)-V162*0.25</f>
        <v>-0.75</v>
      </c>
      <c r="Y162" s="12">
        <f t="shared" ref="Y162:Y175" si="133">SUM(I162,N162,S162,X162)</f>
        <v>0.25</v>
      </c>
      <c r="Z162" s="12">
        <f t="shared" ref="Z162:Z187" si="134">Y162+3</f>
        <v>3.25</v>
      </c>
      <c r="AA162" s="45">
        <v>0</v>
      </c>
      <c r="AB162" s="45">
        <v>5</v>
      </c>
      <c r="AC162" s="45">
        <v>5</v>
      </c>
      <c r="AD162" s="45">
        <f t="shared" ref="AD162:AD187" si="135">SUM(AA162:AB162)</f>
        <v>5</v>
      </c>
      <c r="AE162" s="32">
        <f t="shared" ref="AE162:AE187" si="136">(AA162*0.5)-(AB162*0.25)-AC162*0.25</f>
        <v>-2.5</v>
      </c>
      <c r="AF162" s="45">
        <v>2</v>
      </c>
      <c r="AG162" s="45">
        <v>2</v>
      </c>
      <c r="AH162" s="45">
        <v>6</v>
      </c>
      <c r="AI162" s="45">
        <f t="shared" si="124"/>
        <v>4</v>
      </c>
      <c r="AJ162" s="32">
        <f t="shared" ref="AJ162:AJ187" si="137">(AF162*0.5)-(AG162*0.25)-AH162*0.25</f>
        <v>-1</v>
      </c>
      <c r="AK162" s="32">
        <f t="shared" ref="AK162:AK187" si="138">+AE162+AJ162</f>
        <v>-3.5</v>
      </c>
      <c r="AL162" s="32">
        <f t="shared" ref="AL162:AL187" si="139">AK162+5</f>
        <v>1.5</v>
      </c>
      <c r="AM162" s="80">
        <f t="shared" ref="AM162:AM187" si="140">AL162+Z162</f>
        <v>4.75</v>
      </c>
      <c r="AN162" s="85">
        <v>4</v>
      </c>
      <c r="AO162" s="85">
        <v>5</v>
      </c>
      <c r="AP162" s="85">
        <v>0</v>
      </c>
      <c r="AQ162" s="85">
        <f t="shared" si="115"/>
        <v>9</v>
      </c>
      <c r="AR162" s="85">
        <f t="shared" si="116"/>
        <v>-0.5</v>
      </c>
      <c r="AS162" s="85">
        <v>2</v>
      </c>
      <c r="AT162" s="85">
        <v>3</v>
      </c>
      <c r="AU162" s="85">
        <v>2</v>
      </c>
      <c r="AV162" s="85">
        <f t="shared" si="117"/>
        <v>5</v>
      </c>
      <c r="AW162" s="85">
        <f t="shared" si="111"/>
        <v>-0.5</v>
      </c>
      <c r="AX162" s="85">
        <v>3</v>
      </c>
      <c r="AY162" s="85">
        <v>4</v>
      </c>
      <c r="AZ162" s="85">
        <v>0</v>
      </c>
      <c r="BA162" s="85">
        <f t="shared" si="118"/>
        <v>7</v>
      </c>
      <c r="BB162" s="85">
        <f t="shared" si="119"/>
        <v>1</v>
      </c>
      <c r="BC162" s="85">
        <v>5</v>
      </c>
      <c r="BD162" s="85">
        <v>3</v>
      </c>
      <c r="BE162" s="85">
        <f t="shared" si="120"/>
        <v>8</v>
      </c>
      <c r="BF162" s="85">
        <f t="shared" si="112"/>
        <v>2.5</v>
      </c>
      <c r="BG162" s="85">
        <v>1</v>
      </c>
      <c r="BH162" s="85">
        <v>5</v>
      </c>
      <c r="BI162" s="85">
        <f t="shared" si="121"/>
        <v>6</v>
      </c>
      <c r="BJ162" s="85">
        <f t="shared" si="113"/>
        <v>1</v>
      </c>
      <c r="BK162" s="85">
        <v>2</v>
      </c>
      <c r="BL162" s="85">
        <v>0</v>
      </c>
      <c r="BM162" s="85">
        <f t="shared" si="122"/>
        <v>2</v>
      </c>
      <c r="BN162" s="85">
        <f t="shared" si="114"/>
        <v>1</v>
      </c>
      <c r="BO162" s="85">
        <f t="shared" si="123"/>
        <v>4.5</v>
      </c>
      <c r="BP162" s="85"/>
      <c r="BQ162" s="85"/>
    </row>
    <row r="163" spans="1:69" ht="13.5" customHeight="1" x14ac:dyDescent="0.25">
      <c r="A163" s="37">
        <v>161</v>
      </c>
      <c r="B163" s="54" t="s">
        <v>366</v>
      </c>
      <c r="C163" s="11" t="s">
        <v>367</v>
      </c>
      <c r="D163" s="69">
        <v>41</v>
      </c>
      <c r="E163" s="12">
        <v>3</v>
      </c>
      <c r="F163" s="12">
        <v>1</v>
      </c>
      <c r="G163" s="12">
        <v>1</v>
      </c>
      <c r="H163" s="12">
        <f t="shared" si="126"/>
        <v>4</v>
      </c>
      <c r="I163" s="12">
        <f t="shared" si="127"/>
        <v>1</v>
      </c>
      <c r="J163" s="13">
        <v>4</v>
      </c>
      <c r="K163" s="13">
        <v>1</v>
      </c>
      <c r="L163" s="12">
        <v>0</v>
      </c>
      <c r="M163" s="12">
        <f t="shared" si="128"/>
        <v>5</v>
      </c>
      <c r="N163" s="12">
        <f t="shared" si="125"/>
        <v>1.75</v>
      </c>
      <c r="O163" s="12">
        <v>2</v>
      </c>
      <c r="P163" s="12">
        <v>1</v>
      </c>
      <c r="Q163" s="12">
        <v>1</v>
      </c>
      <c r="R163" s="12">
        <f t="shared" si="129"/>
        <v>3</v>
      </c>
      <c r="S163" s="12">
        <f t="shared" si="130"/>
        <v>0.5</v>
      </c>
      <c r="T163" s="12">
        <v>1</v>
      </c>
      <c r="U163" s="12">
        <v>4</v>
      </c>
      <c r="V163" s="12">
        <v>1</v>
      </c>
      <c r="W163" s="12">
        <f t="shared" si="131"/>
        <v>5</v>
      </c>
      <c r="X163" s="12">
        <f t="shared" si="132"/>
        <v>-0.75</v>
      </c>
      <c r="Y163" s="12">
        <f t="shared" si="133"/>
        <v>2.5</v>
      </c>
      <c r="Z163" s="12">
        <f t="shared" si="134"/>
        <v>5.5</v>
      </c>
      <c r="AA163" s="45">
        <v>5</v>
      </c>
      <c r="AB163" s="45">
        <v>4</v>
      </c>
      <c r="AC163" s="45">
        <v>1</v>
      </c>
      <c r="AD163" s="45">
        <f t="shared" si="135"/>
        <v>9</v>
      </c>
      <c r="AE163" s="32">
        <f t="shared" si="136"/>
        <v>1.25</v>
      </c>
      <c r="AF163" s="45">
        <v>2</v>
      </c>
      <c r="AG163" s="45">
        <v>2</v>
      </c>
      <c r="AH163" s="45">
        <v>6</v>
      </c>
      <c r="AI163" s="45">
        <f t="shared" si="124"/>
        <v>4</v>
      </c>
      <c r="AJ163" s="32">
        <f t="shared" si="137"/>
        <v>-1</v>
      </c>
      <c r="AK163" s="32">
        <f t="shared" si="138"/>
        <v>0.25</v>
      </c>
      <c r="AL163" s="32">
        <f t="shared" si="139"/>
        <v>5.25</v>
      </c>
      <c r="AM163" s="80">
        <f t="shared" si="140"/>
        <v>10.75</v>
      </c>
      <c r="AN163" s="85">
        <v>5</v>
      </c>
      <c r="AO163" s="85">
        <v>4</v>
      </c>
      <c r="AP163" s="85">
        <v>0</v>
      </c>
      <c r="AQ163" s="85">
        <f t="shared" si="115"/>
        <v>9</v>
      </c>
      <c r="AR163" s="85">
        <f t="shared" si="116"/>
        <v>0.5</v>
      </c>
      <c r="AS163" s="85">
        <v>3</v>
      </c>
      <c r="AT163" s="85">
        <v>4</v>
      </c>
      <c r="AU163" s="85">
        <v>0</v>
      </c>
      <c r="AV163" s="85">
        <f t="shared" si="117"/>
        <v>7</v>
      </c>
      <c r="AW163" s="85">
        <f t="shared" si="111"/>
        <v>1</v>
      </c>
      <c r="AX163" s="85">
        <v>3</v>
      </c>
      <c r="AY163" s="85">
        <v>4</v>
      </c>
      <c r="AZ163" s="85">
        <v>0</v>
      </c>
      <c r="BA163" s="85">
        <f t="shared" si="118"/>
        <v>7</v>
      </c>
      <c r="BB163" s="85">
        <f t="shared" si="119"/>
        <v>1</v>
      </c>
      <c r="BC163" s="85">
        <v>1</v>
      </c>
      <c r="BD163" s="85">
        <v>6</v>
      </c>
      <c r="BE163" s="85">
        <f t="shared" si="120"/>
        <v>7</v>
      </c>
      <c r="BF163" s="85">
        <f t="shared" si="112"/>
        <v>0.5</v>
      </c>
      <c r="BG163" s="85">
        <v>3</v>
      </c>
      <c r="BH163" s="85">
        <v>4</v>
      </c>
      <c r="BI163" s="85">
        <f t="shared" si="121"/>
        <v>7</v>
      </c>
      <c r="BJ163" s="85">
        <f t="shared" si="113"/>
        <v>3</v>
      </c>
      <c r="BK163" s="85">
        <v>7</v>
      </c>
      <c r="BL163" s="85">
        <v>6</v>
      </c>
      <c r="BM163" s="85">
        <f t="shared" si="122"/>
        <v>13</v>
      </c>
      <c r="BN163" s="85">
        <f t="shared" si="114"/>
        <v>0.5</v>
      </c>
      <c r="BO163" s="85">
        <f t="shared" si="123"/>
        <v>6.5</v>
      </c>
      <c r="BP163" s="85"/>
      <c r="BQ163" s="85"/>
    </row>
    <row r="164" spans="1:69" ht="13.5" customHeight="1" x14ac:dyDescent="0.25">
      <c r="A164" s="37">
        <v>162</v>
      </c>
      <c r="B164" s="57" t="s">
        <v>368</v>
      </c>
      <c r="C164" s="15" t="s">
        <v>369</v>
      </c>
      <c r="D164" s="50">
        <v>42</v>
      </c>
      <c r="E164" s="12">
        <v>3</v>
      </c>
      <c r="F164" s="12">
        <v>0</v>
      </c>
      <c r="G164" s="12">
        <v>1</v>
      </c>
      <c r="H164" s="12">
        <f t="shared" si="126"/>
        <v>3</v>
      </c>
      <c r="I164" s="12">
        <f t="shared" si="127"/>
        <v>1.25</v>
      </c>
      <c r="J164" s="12">
        <v>1</v>
      </c>
      <c r="K164" s="12">
        <v>4</v>
      </c>
      <c r="L164" s="12">
        <v>0</v>
      </c>
      <c r="M164" s="12">
        <f t="shared" si="128"/>
        <v>5</v>
      </c>
      <c r="N164" s="12">
        <f t="shared" si="125"/>
        <v>-0.5</v>
      </c>
      <c r="O164" s="12">
        <v>3</v>
      </c>
      <c r="P164" s="12">
        <v>1</v>
      </c>
      <c r="Q164" s="12">
        <v>0</v>
      </c>
      <c r="R164" s="12">
        <f t="shared" si="129"/>
        <v>4</v>
      </c>
      <c r="S164" s="12">
        <f t="shared" si="130"/>
        <v>1.25</v>
      </c>
      <c r="T164" s="12">
        <v>1</v>
      </c>
      <c r="U164" s="12">
        <v>0</v>
      </c>
      <c r="V164" s="12">
        <v>5</v>
      </c>
      <c r="W164" s="12">
        <f t="shared" si="131"/>
        <v>1</v>
      </c>
      <c r="X164" s="12">
        <f t="shared" si="132"/>
        <v>-0.75</v>
      </c>
      <c r="Y164" s="12">
        <f t="shared" si="133"/>
        <v>1.25</v>
      </c>
      <c r="Z164" s="12">
        <f t="shared" si="134"/>
        <v>4.25</v>
      </c>
      <c r="AA164" s="45">
        <v>0</v>
      </c>
      <c r="AB164" s="45">
        <v>6</v>
      </c>
      <c r="AC164" s="45">
        <v>4</v>
      </c>
      <c r="AD164" s="45">
        <f t="shared" si="135"/>
        <v>6</v>
      </c>
      <c r="AE164" s="32">
        <f t="shared" si="136"/>
        <v>-2.5</v>
      </c>
      <c r="AF164" s="45">
        <v>1</v>
      </c>
      <c r="AG164" s="45">
        <v>5</v>
      </c>
      <c r="AH164" s="45">
        <v>4</v>
      </c>
      <c r="AI164" s="45">
        <f t="shared" si="124"/>
        <v>6</v>
      </c>
      <c r="AJ164" s="32">
        <f t="shared" si="137"/>
        <v>-1.75</v>
      </c>
      <c r="AK164" s="32">
        <f t="shared" si="138"/>
        <v>-4.25</v>
      </c>
      <c r="AL164" s="32">
        <f t="shared" si="139"/>
        <v>0.75</v>
      </c>
      <c r="AM164" s="80">
        <f t="shared" si="140"/>
        <v>5</v>
      </c>
      <c r="AN164" s="85">
        <v>7</v>
      </c>
      <c r="AO164" s="85">
        <v>2</v>
      </c>
      <c r="AP164" s="85">
        <v>0</v>
      </c>
      <c r="AQ164" s="85">
        <f t="shared" si="115"/>
        <v>9</v>
      </c>
      <c r="AR164" s="85">
        <f t="shared" si="116"/>
        <v>2.5</v>
      </c>
      <c r="AS164" s="85">
        <v>0</v>
      </c>
      <c r="AT164" s="85">
        <v>2</v>
      </c>
      <c r="AU164" s="85">
        <v>5</v>
      </c>
      <c r="AV164" s="85">
        <f t="shared" si="117"/>
        <v>2</v>
      </c>
      <c r="AW164" s="85">
        <f t="shared" si="111"/>
        <v>-3.5</v>
      </c>
      <c r="AX164" s="85">
        <v>4</v>
      </c>
      <c r="AY164" s="85">
        <v>3</v>
      </c>
      <c r="AZ164" s="85">
        <v>0</v>
      </c>
      <c r="BA164" s="85">
        <f t="shared" si="118"/>
        <v>7</v>
      </c>
      <c r="BB164" s="85">
        <f t="shared" si="119"/>
        <v>2.5</v>
      </c>
      <c r="BC164" s="85">
        <v>0</v>
      </c>
      <c r="BD164" s="85">
        <v>7</v>
      </c>
      <c r="BE164" s="85">
        <f t="shared" si="120"/>
        <v>7</v>
      </c>
      <c r="BF164" s="85">
        <f t="shared" si="112"/>
        <v>0</v>
      </c>
      <c r="BG164" s="85">
        <v>3</v>
      </c>
      <c r="BH164" s="85">
        <v>6</v>
      </c>
      <c r="BI164" s="85">
        <f t="shared" si="121"/>
        <v>9</v>
      </c>
      <c r="BJ164" s="85">
        <f t="shared" si="113"/>
        <v>3</v>
      </c>
      <c r="BK164" s="85">
        <v>4</v>
      </c>
      <c r="BL164" s="85">
        <v>2</v>
      </c>
      <c r="BM164" s="85">
        <f t="shared" si="122"/>
        <v>6</v>
      </c>
      <c r="BN164" s="85">
        <f t="shared" si="114"/>
        <v>1</v>
      </c>
      <c r="BO164" s="85">
        <f t="shared" si="123"/>
        <v>5.5</v>
      </c>
      <c r="BP164" s="85"/>
      <c r="BQ164" s="85"/>
    </row>
    <row r="165" spans="1:69" ht="13.5" customHeight="1" x14ac:dyDescent="0.25">
      <c r="A165" s="37">
        <v>163</v>
      </c>
      <c r="B165" s="57" t="s">
        <v>370</v>
      </c>
      <c r="C165" s="15" t="s">
        <v>371</v>
      </c>
      <c r="D165" s="50">
        <v>42</v>
      </c>
      <c r="E165" s="12">
        <v>2</v>
      </c>
      <c r="F165" s="12">
        <v>3</v>
      </c>
      <c r="G165" s="12">
        <v>0</v>
      </c>
      <c r="H165" s="12">
        <f t="shared" si="126"/>
        <v>5</v>
      </c>
      <c r="I165" s="12">
        <f t="shared" si="127"/>
        <v>0.25</v>
      </c>
      <c r="J165" s="13">
        <v>4</v>
      </c>
      <c r="K165" s="13">
        <v>1</v>
      </c>
      <c r="L165" s="12">
        <v>0</v>
      </c>
      <c r="M165" s="12">
        <f t="shared" si="128"/>
        <v>5</v>
      </c>
      <c r="N165" s="12">
        <f t="shared" si="125"/>
        <v>1.75</v>
      </c>
      <c r="O165" s="12">
        <v>1</v>
      </c>
      <c r="P165" s="12">
        <v>2</v>
      </c>
      <c r="Q165" s="12">
        <v>1</v>
      </c>
      <c r="R165" s="12">
        <f t="shared" si="129"/>
        <v>3</v>
      </c>
      <c r="S165" s="12">
        <f t="shared" si="130"/>
        <v>-0.25</v>
      </c>
      <c r="T165" s="12">
        <v>2</v>
      </c>
      <c r="U165" s="12">
        <v>4</v>
      </c>
      <c r="V165" s="12">
        <v>0</v>
      </c>
      <c r="W165" s="12">
        <f t="shared" si="131"/>
        <v>6</v>
      </c>
      <c r="X165" s="12">
        <f t="shared" si="132"/>
        <v>0</v>
      </c>
      <c r="Y165" s="12">
        <f t="shared" si="133"/>
        <v>1.75</v>
      </c>
      <c r="Z165" s="12">
        <f t="shared" si="134"/>
        <v>4.75</v>
      </c>
      <c r="AA165" s="45">
        <v>3</v>
      </c>
      <c r="AB165" s="45">
        <v>7</v>
      </c>
      <c r="AC165" s="45">
        <v>0</v>
      </c>
      <c r="AD165" s="45">
        <f t="shared" si="135"/>
        <v>10</v>
      </c>
      <c r="AE165" s="32">
        <f t="shared" si="136"/>
        <v>-0.25</v>
      </c>
      <c r="AF165" s="45">
        <v>2</v>
      </c>
      <c r="AG165" s="45">
        <v>3</v>
      </c>
      <c r="AH165" s="45">
        <v>5</v>
      </c>
      <c r="AI165" s="45">
        <f t="shared" ref="AI165:AI187" si="141">SUM(AF165:AG165)</f>
        <v>5</v>
      </c>
      <c r="AJ165" s="32">
        <f t="shared" si="137"/>
        <v>-1</v>
      </c>
      <c r="AK165" s="32">
        <f t="shared" si="138"/>
        <v>-1.25</v>
      </c>
      <c r="AL165" s="32">
        <f t="shared" si="139"/>
        <v>3.75</v>
      </c>
      <c r="AM165" s="80">
        <f t="shared" si="140"/>
        <v>8.5</v>
      </c>
      <c r="AN165" s="85">
        <v>5</v>
      </c>
      <c r="AO165" s="85">
        <v>4</v>
      </c>
      <c r="AP165" s="85">
        <v>0</v>
      </c>
      <c r="AQ165" s="85">
        <f t="shared" si="115"/>
        <v>9</v>
      </c>
      <c r="AR165" s="85">
        <f t="shared" si="116"/>
        <v>0.5</v>
      </c>
      <c r="AS165" s="85">
        <v>5</v>
      </c>
      <c r="AT165" s="85">
        <v>2</v>
      </c>
      <c r="AU165" s="85">
        <v>0</v>
      </c>
      <c r="AV165" s="85">
        <f t="shared" si="117"/>
        <v>7</v>
      </c>
      <c r="AW165" s="85">
        <f t="shared" si="111"/>
        <v>4</v>
      </c>
      <c r="AX165" s="85">
        <v>2</v>
      </c>
      <c r="AY165" s="85">
        <v>5</v>
      </c>
      <c r="AZ165" s="85">
        <v>0</v>
      </c>
      <c r="BA165" s="85">
        <f t="shared" si="118"/>
        <v>7</v>
      </c>
      <c r="BB165" s="85">
        <f t="shared" si="119"/>
        <v>-0.5</v>
      </c>
      <c r="BC165" s="85">
        <v>1</v>
      </c>
      <c r="BD165" s="85">
        <v>6</v>
      </c>
      <c r="BE165" s="85">
        <f t="shared" si="120"/>
        <v>7</v>
      </c>
      <c r="BF165" s="85">
        <f t="shared" si="112"/>
        <v>0.5</v>
      </c>
      <c r="BG165" s="85">
        <v>5</v>
      </c>
      <c r="BH165" s="85">
        <v>7</v>
      </c>
      <c r="BI165" s="85">
        <f t="shared" si="121"/>
        <v>12</v>
      </c>
      <c r="BJ165" s="85">
        <f t="shared" si="113"/>
        <v>5</v>
      </c>
      <c r="BK165" s="85">
        <v>5</v>
      </c>
      <c r="BL165" s="85">
        <v>1</v>
      </c>
      <c r="BM165" s="85">
        <f t="shared" si="122"/>
        <v>6</v>
      </c>
      <c r="BN165" s="85">
        <f t="shared" si="114"/>
        <v>2</v>
      </c>
      <c r="BO165" s="85">
        <f t="shared" si="123"/>
        <v>11.5</v>
      </c>
      <c r="BP165" s="85"/>
      <c r="BQ165" s="85"/>
    </row>
    <row r="166" spans="1:69" ht="13.5" customHeight="1" x14ac:dyDescent="0.25">
      <c r="A166" s="37">
        <v>164</v>
      </c>
      <c r="B166" s="57" t="s">
        <v>372</v>
      </c>
      <c r="C166" s="15" t="s">
        <v>373</v>
      </c>
      <c r="D166" s="50">
        <v>42</v>
      </c>
      <c r="E166" s="12">
        <v>2</v>
      </c>
      <c r="F166" s="12">
        <v>2</v>
      </c>
      <c r="G166" s="12">
        <v>1</v>
      </c>
      <c r="H166" s="12">
        <f t="shared" si="126"/>
        <v>4</v>
      </c>
      <c r="I166" s="12">
        <f t="shared" si="127"/>
        <v>0.25</v>
      </c>
      <c r="J166" s="13">
        <v>1</v>
      </c>
      <c r="K166" s="13">
        <v>3</v>
      </c>
      <c r="L166" s="12">
        <v>1</v>
      </c>
      <c r="M166" s="12">
        <f t="shared" si="128"/>
        <v>4</v>
      </c>
      <c r="N166" s="12">
        <f t="shared" si="125"/>
        <v>-0.5</v>
      </c>
      <c r="O166" s="12">
        <v>3</v>
      </c>
      <c r="P166" s="12">
        <v>1</v>
      </c>
      <c r="Q166" s="12">
        <v>0</v>
      </c>
      <c r="R166" s="12">
        <f t="shared" si="129"/>
        <v>4</v>
      </c>
      <c r="S166" s="12">
        <f t="shared" si="130"/>
        <v>1.25</v>
      </c>
      <c r="T166" s="12">
        <v>0</v>
      </c>
      <c r="U166" s="12">
        <v>0</v>
      </c>
      <c r="V166" s="12">
        <v>6</v>
      </c>
      <c r="W166" s="12">
        <f t="shared" si="131"/>
        <v>0</v>
      </c>
      <c r="X166" s="12">
        <f t="shared" si="132"/>
        <v>-1.5</v>
      </c>
      <c r="Y166" s="12">
        <f t="shared" si="133"/>
        <v>-0.5</v>
      </c>
      <c r="Z166" s="12">
        <f t="shared" si="134"/>
        <v>2.5</v>
      </c>
      <c r="AA166" s="45">
        <v>0</v>
      </c>
      <c r="AB166" s="45">
        <v>5</v>
      </c>
      <c r="AC166" s="45">
        <v>5</v>
      </c>
      <c r="AD166" s="45">
        <f t="shared" si="135"/>
        <v>5</v>
      </c>
      <c r="AE166" s="32">
        <f t="shared" si="136"/>
        <v>-2.5</v>
      </c>
      <c r="AF166" s="45">
        <v>0</v>
      </c>
      <c r="AG166" s="45">
        <v>0</v>
      </c>
      <c r="AH166" s="45">
        <v>10</v>
      </c>
      <c r="AI166" s="45">
        <f t="shared" si="141"/>
        <v>0</v>
      </c>
      <c r="AJ166" s="32">
        <f t="shared" si="137"/>
        <v>-2.5</v>
      </c>
      <c r="AK166" s="32">
        <f t="shared" si="138"/>
        <v>-5</v>
      </c>
      <c r="AL166" s="32">
        <f t="shared" si="139"/>
        <v>0</v>
      </c>
      <c r="AM166" s="80">
        <f t="shared" si="140"/>
        <v>2.5</v>
      </c>
      <c r="AN166" s="85">
        <v>5</v>
      </c>
      <c r="AO166" s="85">
        <v>4</v>
      </c>
      <c r="AP166" s="85">
        <v>0</v>
      </c>
      <c r="AQ166" s="85">
        <f t="shared" si="115"/>
        <v>9</v>
      </c>
      <c r="AR166" s="85">
        <f t="shared" si="116"/>
        <v>0.5</v>
      </c>
      <c r="AS166" s="85">
        <v>2</v>
      </c>
      <c r="AT166" s="85">
        <v>4</v>
      </c>
      <c r="AU166" s="85">
        <v>1</v>
      </c>
      <c r="AV166" s="85">
        <f t="shared" si="117"/>
        <v>6</v>
      </c>
      <c r="AW166" s="85">
        <f t="shared" si="111"/>
        <v>-0.5</v>
      </c>
      <c r="AX166" s="85">
        <v>3</v>
      </c>
      <c r="AY166" s="85">
        <v>4</v>
      </c>
      <c r="AZ166" s="85">
        <v>0</v>
      </c>
      <c r="BA166" s="85">
        <f t="shared" si="118"/>
        <v>7</v>
      </c>
      <c r="BB166" s="85">
        <f t="shared" si="119"/>
        <v>1</v>
      </c>
      <c r="BC166" s="85">
        <v>2</v>
      </c>
      <c r="BD166" s="85">
        <v>5</v>
      </c>
      <c r="BE166" s="85">
        <f t="shared" si="120"/>
        <v>7</v>
      </c>
      <c r="BF166" s="85">
        <f t="shared" si="112"/>
        <v>1</v>
      </c>
      <c r="BG166" s="85">
        <v>1</v>
      </c>
      <c r="BH166" s="85">
        <v>4</v>
      </c>
      <c r="BI166" s="85">
        <f t="shared" si="121"/>
        <v>5</v>
      </c>
      <c r="BJ166" s="85">
        <f t="shared" si="113"/>
        <v>1</v>
      </c>
      <c r="BK166" s="85">
        <v>2</v>
      </c>
      <c r="BL166" s="85">
        <v>9</v>
      </c>
      <c r="BM166" s="85">
        <f t="shared" si="122"/>
        <v>11</v>
      </c>
      <c r="BN166" s="85">
        <f t="shared" si="114"/>
        <v>-3.5</v>
      </c>
      <c r="BO166" s="85">
        <f t="shared" si="123"/>
        <v>-0.5</v>
      </c>
      <c r="BP166" s="85"/>
      <c r="BQ166" s="85"/>
    </row>
    <row r="167" spans="1:69" ht="13.5" customHeight="1" x14ac:dyDescent="0.25">
      <c r="A167" s="37">
        <v>165</v>
      </c>
      <c r="B167" s="57" t="s">
        <v>374</v>
      </c>
      <c r="C167" s="15" t="s">
        <v>375</v>
      </c>
      <c r="D167" s="50">
        <v>42</v>
      </c>
      <c r="E167" s="12">
        <v>3</v>
      </c>
      <c r="F167" s="12">
        <v>2</v>
      </c>
      <c r="G167" s="12">
        <v>0</v>
      </c>
      <c r="H167" s="12">
        <f t="shared" si="126"/>
        <v>5</v>
      </c>
      <c r="I167" s="12">
        <f t="shared" si="127"/>
        <v>1</v>
      </c>
      <c r="J167" s="13">
        <v>4</v>
      </c>
      <c r="K167" s="13">
        <v>1</v>
      </c>
      <c r="L167" s="12">
        <v>0</v>
      </c>
      <c r="M167" s="12">
        <f t="shared" si="128"/>
        <v>5</v>
      </c>
      <c r="N167" s="12">
        <f t="shared" si="125"/>
        <v>1.75</v>
      </c>
      <c r="O167" s="12">
        <v>2</v>
      </c>
      <c r="P167" s="12">
        <v>1</v>
      </c>
      <c r="Q167" s="12">
        <v>1</v>
      </c>
      <c r="R167" s="12">
        <f t="shared" si="129"/>
        <v>3</v>
      </c>
      <c r="S167" s="12">
        <f t="shared" si="130"/>
        <v>0.5</v>
      </c>
      <c r="T167" s="12">
        <v>1</v>
      </c>
      <c r="U167" s="12">
        <v>0</v>
      </c>
      <c r="V167" s="12">
        <v>5</v>
      </c>
      <c r="W167" s="12">
        <f t="shared" si="131"/>
        <v>1</v>
      </c>
      <c r="X167" s="12">
        <f t="shared" si="132"/>
        <v>-0.75</v>
      </c>
      <c r="Y167" s="12">
        <f t="shared" si="133"/>
        <v>2.5</v>
      </c>
      <c r="Z167" s="12">
        <f t="shared" si="134"/>
        <v>5.5</v>
      </c>
      <c r="AA167" s="45">
        <v>0</v>
      </c>
      <c r="AB167" s="45">
        <v>0</v>
      </c>
      <c r="AC167" s="45">
        <v>10</v>
      </c>
      <c r="AD167" s="45">
        <f t="shared" si="135"/>
        <v>0</v>
      </c>
      <c r="AE167" s="32">
        <f t="shared" si="136"/>
        <v>-2.5</v>
      </c>
      <c r="AF167" s="45">
        <v>5</v>
      </c>
      <c r="AG167" s="45">
        <v>3</v>
      </c>
      <c r="AH167" s="45">
        <v>2</v>
      </c>
      <c r="AI167" s="45">
        <f t="shared" si="141"/>
        <v>8</v>
      </c>
      <c r="AJ167" s="32">
        <f t="shared" si="137"/>
        <v>1.25</v>
      </c>
      <c r="AK167" s="32">
        <f t="shared" si="138"/>
        <v>-1.25</v>
      </c>
      <c r="AL167" s="32">
        <f t="shared" si="139"/>
        <v>3.75</v>
      </c>
      <c r="AM167" s="80">
        <f t="shared" si="140"/>
        <v>9.25</v>
      </c>
      <c r="AN167" s="85">
        <v>5</v>
      </c>
      <c r="AO167" s="85">
        <v>2</v>
      </c>
      <c r="AP167" s="85">
        <v>2</v>
      </c>
      <c r="AQ167" s="85">
        <f t="shared" si="115"/>
        <v>7</v>
      </c>
      <c r="AR167" s="85">
        <f t="shared" si="116"/>
        <v>0.5</v>
      </c>
      <c r="AS167" s="85">
        <v>3</v>
      </c>
      <c r="AT167" s="85">
        <v>4</v>
      </c>
      <c r="AU167" s="85">
        <v>0</v>
      </c>
      <c r="AV167" s="85">
        <f t="shared" si="117"/>
        <v>7</v>
      </c>
      <c r="AW167" s="85">
        <f t="shared" si="111"/>
        <v>1</v>
      </c>
      <c r="AX167" s="85">
        <v>3</v>
      </c>
      <c r="AY167" s="85">
        <v>4</v>
      </c>
      <c r="AZ167" s="85">
        <v>0</v>
      </c>
      <c r="BA167" s="85">
        <f t="shared" si="118"/>
        <v>7</v>
      </c>
      <c r="BB167" s="85">
        <f t="shared" si="119"/>
        <v>1</v>
      </c>
      <c r="BC167" s="85">
        <v>1</v>
      </c>
      <c r="BD167" s="85">
        <v>6</v>
      </c>
      <c r="BE167" s="85">
        <f t="shared" si="120"/>
        <v>7</v>
      </c>
      <c r="BF167" s="85">
        <f t="shared" si="112"/>
        <v>0.5</v>
      </c>
      <c r="BG167" s="85">
        <v>0</v>
      </c>
      <c r="BH167" s="85">
        <v>3</v>
      </c>
      <c r="BI167" s="85">
        <f t="shared" si="121"/>
        <v>3</v>
      </c>
      <c r="BJ167" s="85">
        <f t="shared" si="113"/>
        <v>0</v>
      </c>
      <c r="BK167" s="85">
        <v>7</v>
      </c>
      <c r="BL167" s="85">
        <v>6</v>
      </c>
      <c r="BM167" s="85">
        <f t="shared" si="122"/>
        <v>13</v>
      </c>
      <c r="BN167" s="85">
        <f t="shared" si="114"/>
        <v>0.5</v>
      </c>
      <c r="BO167" s="85">
        <f t="shared" si="123"/>
        <v>3.5</v>
      </c>
      <c r="BP167" s="85"/>
      <c r="BQ167" s="85"/>
    </row>
    <row r="168" spans="1:69" ht="13.5" customHeight="1" x14ac:dyDescent="0.25">
      <c r="A168" s="37">
        <v>166</v>
      </c>
      <c r="B168" s="54" t="s">
        <v>376</v>
      </c>
      <c r="C168" s="11" t="s">
        <v>377</v>
      </c>
      <c r="D168" s="69">
        <v>43</v>
      </c>
      <c r="E168" s="12">
        <v>3</v>
      </c>
      <c r="F168" s="12">
        <v>2</v>
      </c>
      <c r="G168" s="12">
        <v>0</v>
      </c>
      <c r="H168" s="12">
        <f t="shared" si="126"/>
        <v>5</v>
      </c>
      <c r="I168" s="12">
        <f t="shared" si="127"/>
        <v>1</v>
      </c>
      <c r="J168" s="13">
        <v>4</v>
      </c>
      <c r="K168" s="13">
        <v>1</v>
      </c>
      <c r="L168" s="12">
        <v>0</v>
      </c>
      <c r="M168" s="12">
        <f t="shared" si="128"/>
        <v>5</v>
      </c>
      <c r="N168" s="12">
        <f t="shared" si="125"/>
        <v>1.75</v>
      </c>
      <c r="O168" s="12">
        <v>3</v>
      </c>
      <c r="P168" s="12">
        <v>1</v>
      </c>
      <c r="Q168" s="12">
        <v>0</v>
      </c>
      <c r="R168" s="12">
        <f t="shared" si="129"/>
        <v>4</v>
      </c>
      <c r="S168" s="12">
        <f t="shared" si="130"/>
        <v>1.25</v>
      </c>
      <c r="T168" s="12">
        <v>1</v>
      </c>
      <c r="U168" s="12">
        <v>2</v>
      </c>
      <c r="V168" s="12">
        <v>3</v>
      </c>
      <c r="W168" s="12">
        <f t="shared" si="131"/>
        <v>3</v>
      </c>
      <c r="X168" s="12">
        <f t="shared" si="132"/>
        <v>-0.75</v>
      </c>
      <c r="Y168" s="12">
        <f t="shared" si="133"/>
        <v>3.25</v>
      </c>
      <c r="Z168" s="12">
        <f t="shared" si="134"/>
        <v>6.25</v>
      </c>
      <c r="AA168" s="45">
        <v>1</v>
      </c>
      <c r="AB168" s="45">
        <v>7</v>
      </c>
      <c r="AC168" s="45">
        <v>2</v>
      </c>
      <c r="AD168" s="45">
        <f t="shared" si="135"/>
        <v>8</v>
      </c>
      <c r="AE168" s="32">
        <f t="shared" si="136"/>
        <v>-1.75</v>
      </c>
      <c r="AF168" s="45">
        <v>0</v>
      </c>
      <c r="AG168" s="45">
        <v>0</v>
      </c>
      <c r="AH168" s="45">
        <v>10</v>
      </c>
      <c r="AI168" s="45">
        <f t="shared" si="141"/>
        <v>0</v>
      </c>
      <c r="AJ168" s="32">
        <f t="shared" si="137"/>
        <v>-2.5</v>
      </c>
      <c r="AK168" s="32">
        <f t="shared" si="138"/>
        <v>-4.25</v>
      </c>
      <c r="AL168" s="32">
        <f t="shared" si="139"/>
        <v>0.75</v>
      </c>
      <c r="AM168" s="80">
        <f t="shared" si="140"/>
        <v>7</v>
      </c>
      <c r="AN168" s="85">
        <v>6</v>
      </c>
      <c r="AO168" s="85">
        <v>3</v>
      </c>
      <c r="AP168" s="85">
        <v>0</v>
      </c>
      <c r="AQ168" s="85">
        <f t="shared" si="115"/>
        <v>9</v>
      </c>
      <c r="AR168" s="85">
        <f t="shared" si="116"/>
        <v>1.5</v>
      </c>
      <c r="AS168" s="85">
        <v>1</v>
      </c>
      <c r="AT168" s="85">
        <v>4</v>
      </c>
      <c r="AU168" s="85">
        <v>2</v>
      </c>
      <c r="AV168" s="85">
        <f t="shared" si="117"/>
        <v>5</v>
      </c>
      <c r="AW168" s="85">
        <f t="shared" si="111"/>
        <v>-2</v>
      </c>
      <c r="AX168" s="85">
        <v>3</v>
      </c>
      <c r="AY168" s="85">
        <v>3</v>
      </c>
      <c r="AZ168" s="85">
        <v>1</v>
      </c>
      <c r="BA168" s="85">
        <f t="shared" si="118"/>
        <v>6</v>
      </c>
      <c r="BB168" s="85">
        <f t="shared" si="119"/>
        <v>1</v>
      </c>
      <c r="BC168" s="85">
        <v>1</v>
      </c>
      <c r="BD168" s="85">
        <v>6</v>
      </c>
      <c r="BE168" s="85">
        <f t="shared" si="120"/>
        <v>7</v>
      </c>
      <c r="BF168" s="85">
        <f t="shared" si="112"/>
        <v>0.5</v>
      </c>
      <c r="BG168" s="85">
        <v>7</v>
      </c>
      <c r="BH168" s="85">
        <v>6</v>
      </c>
      <c r="BI168" s="85">
        <f t="shared" si="121"/>
        <v>13</v>
      </c>
      <c r="BJ168" s="85">
        <f t="shared" si="113"/>
        <v>7</v>
      </c>
      <c r="BK168" s="85">
        <v>0</v>
      </c>
      <c r="BL168" s="85">
        <v>0</v>
      </c>
      <c r="BM168" s="85">
        <f t="shared" si="122"/>
        <v>0</v>
      </c>
      <c r="BN168" s="85">
        <f t="shared" si="114"/>
        <v>0</v>
      </c>
      <c r="BO168" s="85">
        <f t="shared" si="123"/>
        <v>8</v>
      </c>
      <c r="BP168" s="85"/>
      <c r="BQ168" s="85"/>
    </row>
    <row r="169" spans="1:69" ht="13.5" customHeight="1" x14ac:dyDescent="0.25">
      <c r="A169" s="37">
        <v>167</v>
      </c>
      <c r="B169" s="54" t="s">
        <v>378</v>
      </c>
      <c r="C169" s="11" t="s">
        <v>379</v>
      </c>
      <c r="D169" s="69">
        <v>43</v>
      </c>
      <c r="E169" s="12">
        <v>3</v>
      </c>
      <c r="F169" s="12">
        <v>1</v>
      </c>
      <c r="G169" s="12">
        <v>1</v>
      </c>
      <c r="H169" s="12">
        <f t="shared" si="126"/>
        <v>4</v>
      </c>
      <c r="I169" s="12">
        <f t="shared" si="127"/>
        <v>1</v>
      </c>
      <c r="J169" s="13">
        <v>5</v>
      </c>
      <c r="K169" s="13">
        <v>0</v>
      </c>
      <c r="L169" s="12">
        <v>0</v>
      </c>
      <c r="M169" s="12">
        <f t="shared" si="128"/>
        <v>5</v>
      </c>
      <c r="N169" s="12">
        <f t="shared" si="125"/>
        <v>2.5</v>
      </c>
      <c r="O169" s="12">
        <v>3</v>
      </c>
      <c r="P169" s="12">
        <v>0</v>
      </c>
      <c r="Q169" s="12">
        <v>1</v>
      </c>
      <c r="R169" s="12">
        <f t="shared" si="129"/>
        <v>3</v>
      </c>
      <c r="S169" s="12">
        <f t="shared" si="130"/>
        <v>1.25</v>
      </c>
      <c r="T169" s="12">
        <v>2</v>
      </c>
      <c r="U169" s="12">
        <v>4</v>
      </c>
      <c r="V169" s="12">
        <v>0</v>
      </c>
      <c r="W169" s="12">
        <f t="shared" si="131"/>
        <v>6</v>
      </c>
      <c r="X169" s="12">
        <f t="shared" si="132"/>
        <v>0</v>
      </c>
      <c r="Y169" s="12">
        <f t="shared" si="133"/>
        <v>4.75</v>
      </c>
      <c r="Z169" s="12">
        <f t="shared" si="134"/>
        <v>7.75</v>
      </c>
      <c r="AA169" s="45">
        <v>0</v>
      </c>
      <c r="AB169" s="45">
        <v>3</v>
      </c>
      <c r="AC169" s="45">
        <v>7</v>
      </c>
      <c r="AD169" s="45">
        <f t="shared" si="135"/>
        <v>3</v>
      </c>
      <c r="AE169" s="32">
        <f t="shared" si="136"/>
        <v>-2.5</v>
      </c>
      <c r="AF169" s="45">
        <v>1</v>
      </c>
      <c r="AG169" s="45">
        <v>1</v>
      </c>
      <c r="AH169" s="45">
        <v>8</v>
      </c>
      <c r="AI169" s="45">
        <f t="shared" si="141"/>
        <v>2</v>
      </c>
      <c r="AJ169" s="32">
        <f t="shared" si="137"/>
        <v>-1.75</v>
      </c>
      <c r="AK169" s="32">
        <f t="shared" si="138"/>
        <v>-4.25</v>
      </c>
      <c r="AL169" s="32">
        <f t="shared" si="139"/>
        <v>0.75</v>
      </c>
      <c r="AM169" s="80">
        <f t="shared" si="140"/>
        <v>8.5</v>
      </c>
      <c r="AN169" s="85">
        <v>5</v>
      </c>
      <c r="AO169" s="85">
        <v>4</v>
      </c>
      <c r="AP169" s="85">
        <v>0</v>
      </c>
      <c r="AQ169" s="85">
        <f t="shared" si="115"/>
        <v>9</v>
      </c>
      <c r="AR169" s="85">
        <f t="shared" si="116"/>
        <v>0.5</v>
      </c>
      <c r="AS169" s="85">
        <v>2</v>
      </c>
      <c r="AT169" s="85">
        <v>3</v>
      </c>
      <c r="AU169" s="85">
        <v>2</v>
      </c>
      <c r="AV169" s="85">
        <f t="shared" si="117"/>
        <v>5</v>
      </c>
      <c r="AW169" s="85">
        <f t="shared" si="111"/>
        <v>-0.5</v>
      </c>
      <c r="AX169" s="85">
        <v>4</v>
      </c>
      <c r="AY169" s="85">
        <v>3</v>
      </c>
      <c r="AZ169" s="85">
        <v>0</v>
      </c>
      <c r="BA169" s="85">
        <f t="shared" si="118"/>
        <v>7</v>
      </c>
      <c r="BB169" s="85">
        <f t="shared" si="119"/>
        <v>2.5</v>
      </c>
      <c r="BC169" s="85">
        <v>1</v>
      </c>
      <c r="BD169" s="85">
        <v>6</v>
      </c>
      <c r="BE169" s="85">
        <f t="shared" si="120"/>
        <v>7</v>
      </c>
      <c r="BF169" s="85">
        <f t="shared" si="112"/>
        <v>0.5</v>
      </c>
      <c r="BG169" s="85">
        <v>1</v>
      </c>
      <c r="BH169" s="85">
        <v>3</v>
      </c>
      <c r="BI169" s="85">
        <f t="shared" si="121"/>
        <v>4</v>
      </c>
      <c r="BJ169" s="85">
        <f t="shared" si="113"/>
        <v>1</v>
      </c>
      <c r="BK169" s="85">
        <v>6</v>
      </c>
      <c r="BL169" s="85">
        <v>7</v>
      </c>
      <c r="BM169" s="85">
        <f t="shared" si="122"/>
        <v>13</v>
      </c>
      <c r="BN169" s="85">
        <f t="shared" si="114"/>
        <v>-0.5</v>
      </c>
      <c r="BO169" s="85">
        <f t="shared" si="123"/>
        <v>3.5</v>
      </c>
      <c r="BP169" s="85"/>
      <c r="BQ169" s="85"/>
    </row>
    <row r="170" spans="1:69" ht="13.5" customHeight="1" x14ac:dyDescent="0.25">
      <c r="A170" s="37">
        <v>168</v>
      </c>
      <c r="B170" s="54" t="s">
        <v>380</v>
      </c>
      <c r="C170" s="11" t="s">
        <v>381</v>
      </c>
      <c r="D170" s="69">
        <v>43</v>
      </c>
      <c r="E170" s="12">
        <v>3</v>
      </c>
      <c r="F170" s="12">
        <v>2</v>
      </c>
      <c r="G170" s="12">
        <v>0</v>
      </c>
      <c r="H170" s="12">
        <f t="shared" si="126"/>
        <v>5</v>
      </c>
      <c r="I170" s="12">
        <f t="shared" si="127"/>
        <v>1</v>
      </c>
      <c r="J170" s="12">
        <v>4</v>
      </c>
      <c r="K170" s="12">
        <v>1</v>
      </c>
      <c r="L170" s="12">
        <v>0</v>
      </c>
      <c r="M170" s="12">
        <f t="shared" si="128"/>
        <v>5</v>
      </c>
      <c r="N170" s="12">
        <f t="shared" si="125"/>
        <v>1.75</v>
      </c>
      <c r="O170" s="12">
        <v>1</v>
      </c>
      <c r="P170" s="12">
        <v>1</v>
      </c>
      <c r="Q170" s="12">
        <v>2</v>
      </c>
      <c r="R170" s="12">
        <f t="shared" si="129"/>
        <v>2</v>
      </c>
      <c r="S170" s="12">
        <f t="shared" si="130"/>
        <v>-0.25</v>
      </c>
      <c r="T170" s="12">
        <v>1</v>
      </c>
      <c r="U170" s="12">
        <v>4</v>
      </c>
      <c r="V170" s="12">
        <v>1</v>
      </c>
      <c r="W170" s="12">
        <f t="shared" si="131"/>
        <v>5</v>
      </c>
      <c r="X170" s="12">
        <f t="shared" si="132"/>
        <v>-0.75</v>
      </c>
      <c r="Y170" s="12">
        <f t="shared" si="133"/>
        <v>1.75</v>
      </c>
      <c r="Z170" s="12">
        <f t="shared" si="134"/>
        <v>4.75</v>
      </c>
      <c r="AA170" s="45">
        <v>3</v>
      </c>
      <c r="AB170" s="45">
        <v>5</v>
      </c>
      <c r="AC170" s="45">
        <v>2</v>
      </c>
      <c r="AD170" s="45">
        <f t="shared" si="135"/>
        <v>8</v>
      </c>
      <c r="AE170" s="32">
        <f t="shared" si="136"/>
        <v>-0.25</v>
      </c>
      <c r="AF170" s="45">
        <v>1</v>
      </c>
      <c r="AG170" s="45">
        <v>5</v>
      </c>
      <c r="AH170" s="45">
        <v>4</v>
      </c>
      <c r="AI170" s="45">
        <f t="shared" si="141"/>
        <v>6</v>
      </c>
      <c r="AJ170" s="32">
        <f t="shared" si="137"/>
        <v>-1.75</v>
      </c>
      <c r="AK170" s="32">
        <f t="shared" si="138"/>
        <v>-2</v>
      </c>
      <c r="AL170" s="32">
        <f t="shared" si="139"/>
        <v>3</v>
      </c>
      <c r="AM170" s="80">
        <f t="shared" si="140"/>
        <v>7.75</v>
      </c>
      <c r="AN170" s="85">
        <v>4</v>
      </c>
      <c r="AO170" s="85">
        <v>4</v>
      </c>
      <c r="AP170" s="85">
        <v>1</v>
      </c>
      <c r="AQ170" s="85">
        <f t="shared" si="115"/>
        <v>8</v>
      </c>
      <c r="AR170" s="85">
        <f t="shared" si="116"/>
        <v>-0.5</v>
      </c>
      <c r="AS170" s="85">
        <v>4</v>
      </c>
      <c r="AT170" s="85">
        <v>3</v>
      </c>
      <c r="AU170" s="85">
        <v>0</v>
      </c>
      <c r="AV170" s="85">
        <f t="shared" si="117"/>
        <v>7</v>
      </c>
      <c r="AW170" s="85">
        <f t="shared" si="111"/>
        <v>2.5</v>
      </c>
      <c r="AX170" s="85">
        <v>2</v>
      </c>
      <c r="AY170" s="85">
        <v>5</v>
      </c>
      <c r="AZ170" s="85">
        <v>0</v>
      </c>
      <c r="BA170" s="85">
        <f t="shared" si="118"/>
        <v>7</v>
      </c>
      <c r="BB170" s="85">
        <f t="shared" si="119"/>
        <v>-0.5</v>
      </c>
      <c r="BC170" s="85">
        <v>2</v>
      </c>
      <c r="BD170" s="85">
        <v>5</v>
      </c>
      <c r="BE170" s="85">
        <f t="shared" si="120"/>
        <v>7</v>
      </c>
      <c r="BF170" s="85">
        <f t="shared" si="112"/>
        <v>1</v>
      </c>
      <c r="BG170" s="85">
        <v>0</v>
      </c>
      <c r="BH170" s="85">
        <v>0</v>
      </c>
      <c r="BI170" s="85">
        <f t="shared" si="121"/>
        <v>0</v>
      </c>
      <c r="BJ170" s="85">
        <f t="shared" si="113"/>
        <v>0</v>
      </c>
      <c r="BK170" s="85">
        <v>7</v>
      </c>
      <c r="BL170" s="85">
        <v>6</v>
      </c>
      <c r="BM170" s="85">
        <f t="shared" si="122"/>
        <v>13</v>
      </c>
      <c r="BN170" s="85">
        <f t="shared" si="114"/>
        <v>0.5</v>
      </c>
      <c r="BO170" s="85">
        <f t="shared" si="123"/>
        <v>3</v>
      </c>
      <c r="BP170" s="85"/>
      <c r="BQ170" s="85"/>
    </row>
    <row r="171" spans="1:69" ht="13.5" customHeight="1" x14ac:dyDescent="0.25">
      <c r="A171" s="37">
        <v>169</v>
      </c>
      <c r="B171" s="54" t="s">
        <v>382</v>
      </c>
      <c r="C171" s="11" t="s">
        <v>383</v>
      </c>
      <c r="D171" s="69">
        <v>43</v>
      </c>
      <c r="E171" s="12">
        <v>2</v>
      </c>
      <c r="F171" s="12">
        <v>3</v>
      </c>
      <c r="G171" s="12">
        <v>0</v>
      </c>
      <c r="H171" s="12">
        <f t="shared" si="126"/>
        <v>5</v>
      </c>
      <c r="I171" s="12">
        <f t="shared" si="127"/>
        <v>0.25</v>
      </c>
      <c r="J171" s="12">
        <v>2</v>
      </c>
      <c r="K171" s="12">
        <v>3</v>
      </c>
      <c r="L171" s="12">
        <v>0</v>
      </c>
      <c r="M171" s="12">
        <f t="shared" si="128"/>
        <v>5</v>
      </c>
      <c r="N171" s="12">
        <f t="shared" si="125"/>
        <v>0.25</v>
      </c>
      <c r="O171" s="12">
        <v>1</v>
      </c>
      <c r="P171" s="12">
        <v>2</v>
      </c>
      <c r="Q171" s="12">
        <v>1</v>
      </c>
      <c r="R171" s="12">
        <f t="shared" si="129"/>
        <v>3</v>
      </c>
      <c r="S171" s="12">
        <f t="shared" si="130"/>
        <v>-0.25</v>
      </c>
      <c r="T171" s="12">
        <v>1</v>
      </c>
      <c r="U171" s="12">
        <v>5</v>
      </c>
      <c r="V171" s="12">
        <v>0</v>
      </c>
      <c r="W171" s="12">
        <f t="shared" si="131"/>
        <v>6</v>
      </c>
      <c r="X171" s="12">
        <f t="shared" si="132"/>
        <v>-0.75</v>
      </c>
      <c r="Y171" s="12">
        <f t="shared" si="133"/>
        <v>-0.5</v>
      </c>
      <c r="Z171" s="12">
        <f t="shared" si="134"/>
        <v>2.5</v>
      </c>
      <c r="AA171" s="45">
        <v>1</v>
      </c>
      <c r="AB171" s="45">
        <v>6</v>
      </c>
      <c r="AC171" s="45">
        <v>3</v>
      </c>
      <c r="AD171" s="45">
        <f t="shared" si="135"/>
        <v>7</v>
      </c>
      <c r="AE171" s="32">
        <f t="shared" si="136"/>
        <v>-1.75</v>
      </c>
      <c r="AF171" s="45">
        <v>0</v>
      </c>
      <c r="AG171" s="45">
        <v>2</v>
      </c>
      <c r="AH171" s="45">
        <v>8</v>
      </c>
      <c r="AI171" s="45">
        <f t="shared" si="141"/>
        <v>2</v>
      </c>
      <c r="AJ171" s="32">
        <f t="shared" si="137"/>
        <v>-2.5</v>
      </c>
      <c r="AK171" s="32">
        <f t="shared" si="138"/>
        <v>-4.25</v>
      </c>
      <c r="AL171" s="32">
        <f t="shared" si="139"/>
        <v>0.75</v>
      </c>
      <c r="AM171" s="80">
        <f t="shared" si="140"/>
        <v>3.25</v>
      </c>
      <c r="AN171" s="85">
        <v>4</v>
      </c>
      <c r="AO171" s="85">
        <v>5</v>
      </c>
      <c r="AP171" s="85">
        <v>0</v>
      </c>
      <c r="AQ171" s="85">
        <f t="shared" si="115"/>
        <v>9</v>
      </c>
      <c r="AR171" s="85">
        <f t="shared" si="116"/>
        <v>-0.5</v>
      </c>
      <c r="AS171" s="85">
        <v>5</v>
      </c>
      <c r="AT171" s="85">
        <v>2</v>
      </c>
      <c r="AU171" s="85">
        <v>0</v>
      </c>
      <c r="AV171" s="85">
        <f t="shared" si="117"/>
        <v>7</v>
      </c>
      <c r="AW171" s="85">
        <f t="shared" si="111"/>
        <v>4</v>
      </c>
      <c r="AX171" s="85">
        <v>6</v>
      </c>
      <c r="AY171" s="85">
        <v>1</v>
      </c>
      <c r="AZ171" s="85">
        <v>0</v>
      </c>
      <c r="BA171" s="85">
        <f t="shared" si="118"/>
        <v>7</v>
      </c>
      <c r="BB171" s="85">
        <f t="shared" si="119"/>
        <v>5.5</v>
      </c>
      <c r="BC171" s="85">
        <v>2</v>
      </c>
      <c r="BD171" s="85">
        <v>5</v>
      </c>
      <c r="BE171" s="85">
        <f t="shared" si="120"/>
        <v>7</v>
      </c>
      <c r="BF171" s="85">
        <f t="shared" si="112"/>
        <v>1</v>
      </c>
      <c r="BG171" s="85">
        <v>1</v>
      </c>
      <c r="BH171" s="85">
        <v>3</v>
      </c>
      <c r="BI171" s="85">
        <f t="shared" si="121"/>
        <v>4</v>
      </c>
      <c r="BJ171" s="85">
        <f t="shared" si="113"/>
        <v>1</v>
      </c>
      <c r="BK171" s="85">
        <v>3</v>
      </c>
      <c r="BL171" s="85">
        <v>4</v>
      </c>
      <c r="BM171" s="85">
        <f t="shared" si="122"/>
        <v>7</v>
      </c>
      <c r="BN171" s="85">
        <f t="shared" si="114"/>
        <v>-0.5</v>
      </c>
      <c r="BO171" s="85">
        <f t="shared" si="123"/>
        <v>10.5</v>
      </c>
      <c r="BP171" s="85"/>
      <c r="BQ171" s="85"/>
    </row>
    <row r="172" spans="1:69" ht="13.5" customHeight="1" x14ac:dyDescent="0.25">
      <c r="A172" s="37">
        <v>170</v>
      </c>
      <c r="B172" s="57" t="s">
        <v>384</v>
      </c>
      <c r="C172" s="15" t="s">
        <v>385</v>
      </c>
      <c r="D172" s="50">
        <v>44</v>
      </c>
      <c r="E172" s="12">
        <v>3</v>
      </c>
      <c r="F172" s="12">
        <v>0</v>
      </c>
      <c r="G172" s="12">
        <v>2</v>
      </c>
      <c r="H172" s="12">
        <f t="shared" si="126"/>
        <v>3</v>
      </c>
      <c r="I172" s="12">
        <f t="shared" si="127"/>
        <v>1</v>
      </c>
      <c r="J172" s="13">
        <v>4</v>
      </c>
      <c r="K172" s="13">
        <v>0</v>
      </c>
      <c r="L172" s="12">
        <v>1</v>
      </c>
      <c r="M172" s="12">
        <f t="shared" si="128"/>
        <v>4</v>
      </c>
      <c r="N172" s="12">
        <f t="shared" si="125"/>
        <v>1.75</v>
      </c>
      <c r="O172" s="12">
        <v>3</v>
      </c>
      <c r="P172" s="12">
        <v>0</v>
      </c>
      <c r="Q172" s="12">
        <v>1</v>
      </c>
      <c r="R172" s="12">
        <f t="shared" si="129"/>
        <v>3</v>
      </c>
      <c r="S172" s="12">
        <f t="shared" si="130"/>
        <v>1.25</v>
      </c>
      <c r="T172" s="12">
        <v>2</v>
      </c>
      <c r="U172" s="12">
        <v>4</v>
      </c>
      <c r="V172" s="12">
        <v>0</v>
      </c>
      <c r="W172" s="12">
        <f t="shared" si="131"/>
        <v>6</v>
      </c>
      <c r="X172" s="12">
        <f t="shared" si="132"/>
        <v>0</v>
      </c>
      <c r="Y172" s="12">
        <f t="shared" si="133"/>
        <v>4</v>
      </c>
      <c r="Z172" s="12">
        <f t="shared" si="134"/>
        <v>7</v>
      </c>
      <c r="AA172" s="45">
        <v>1</v>
      </c>
      <c r="AB172" s="45">
        <v>9</v>
      </c>
      <c r="AC172" s="45">
        <v>0</v>
      </c>
      <c r="AD172" s="45">
        <f t="shared" si="135"/>
        <v>10</v>
      </c>
      <c r="AE172" s="32">
        <f t="shared" si="136"/>
        <v>-1.75</v>
      </c>
      <c r="AF172" s="45">
        <v>1</v>
      </c>
      <c r="AG172" s="45">
        <v>4</v>
      </c>
      <c r="AH172" s="45">
        <v>5</v>
      </c>
      <c r="AI172" s="45">
        <f t="shared" si="141"/>
        <v>5</v>
      </c>
      <c r="AJ172" s="32">
        <f t="shared" si="137"/>
        <v>-1.75</v>
      </c>
      <c r="AK172" s="32">
        <f t="shared" si="138"/>
        <v>-3.5</v>
      </c>
      <c r="AL172" s="32">
        <f t="shared" si="139"/>
        <v>1.5</v>
      </c>
      <c r="AM172" s="80">
        <f t="shared" si="140"/>
        <v>8.5</v>
      </c>
      <c r="AN172" s="85">
        <v>5</v>
      </c>
      <c r="AO172" s="85">
        <v>2</v>
      </c>
      <c r="AP172" s="85">
        <v>2</v>
      </c>
      <c r="AQ172" s="85">
        <f t="shared" si="115"/>
        <v>7</v>
      </c>
      <c r="AR172" s="85">
        <f t="shared" si="116"/>
        <v>0.5</v>
      </c>
      <c r="AS172" s="85">
        <v>4</v>
      </c>
      <c r="AT172" s="85">
        <v>0</v>
      </c>
      <c r="AU172" s="85">
        <v>3</v>
      </c>
      <c r="AV172" s="85">
        <f t="shared" si="117"/>
        <v>4</v>
      </c>
      <c r="AW172" s="85">
        <f t="shared" si="111"/>
        <v>2.5</v>
      </c>
      <c r="AX172" s="85">
        <v>3</v>
      </c>
      <c r="AY172" s="85">
        <v>4</v>
      </c>
      <c r="AZ172" s="85">
        <v>0</v>
      </c>
      <c r="BA172" s="85">
        <f t="shared" si="118"/>
        <v>7</v>
      </c>
      <c r="BB172" s="85">
        <f t="shared" si="119"/>
        <v>1</v>
      </c>
      <c r="BC172" s="85">
        <v>2</v>
      </c>
      <c r="BD172" s="85">
        <v>5</v>
      </c>
      <c r="BE172" s="85">
        <f t="shared" si="120"/>
        <v>7</v>
      </c>
      <c r="BF172" s="85">
        <f t="shared" si="112"/>
        <v>1</v>
      </c>
      <c r="BG172" s="85">
        <v>4</v>
      </c>
      <c r="BH172" s="85">
        <v>9</v>
      </c>
      <c r="BI172" s="85">
        <f t="shared" si="121"/>
        <v>13</v>
      </c>
      <c r="BJ172" s="85">
        <f t="shared" si="113"/>
        <v>4</v>
      </c>
      <c r="BK172" s="85">
        <v>4</v>
      </c>
      <c r="BL172" s="85">
        <v>6</v>
      </c>
      <c r="BM172" s="85">
        <f t="shared" si="122"/>
        <v>10</v>
      </c>
      <c r="BN172" s="85">
        <f t="shared" si="114"/>
        <v>-1</v>
      </c>
      <c r="BO172" s="85">
        <f t="shared" si="123"/>
        <v>8</v>
      </c>
      <c r="BP172" s="85"/>
      <c r="BQ172" s="85"/>
    </row>
    <row r="173" spans="1:69" ht="13.5" customHeight="1" x14ac:dyDescent="0.25">
      <c r="A173" s="37">
        <v>171</v>
      </c>
      <c r="B173" s="57" t="s">
        <v>386</v>
      </c>
      <c r="C173" s="15" t="s">
        <v>387</v>
      </c>
      <c r="D173" s="50">
        <v>44</v>
      </c>
      <c r="E173" s="12">
        <v>4</v>
      </c>
      <c r="F173" s="12">
        <v>0</v>
      </c>
      <c r="G173" s="12">
        <v>1</v>
      </c>
      <c r="H173" s="12">
        <f t="shared" si="126"/>
        <v>4</v>
      </c>
      <c r="I173" s="12">
        <f t="shared" si="127"/>
        <v>1.75</v>
      </c>
      <c r="J173" s="13">
        <v>4</v>
      </c>
      <c r="K173" s="13">
        <v>1</v>
      </c>
      <c r="L173" s="12">
        <v>0</v>
      </c>
      <c r="M173" s="12">
        <f t="shared" si="128"/>
        <v>5</v>
      </c>
      <c r="N173" s="12">
        <f t="shared" si="125"/>
        <v>1.75</v>
      </c>
      <c r="O173" s="12">
        <v>2</v>
      </c>
      <c r="P173" s="12">
        <v>1</v>
      </c>
      <c r="Q173" s="12">
        <v>1</v>
      </c>
      <c r="R173" s="12">
        <f t="shared" si="129"/>
        <v>3</v>
      </c>
      <c r="S173" s="12">
        <f t="shared" si="130"/>
        <v>0.5</v>
      </c>
      <c r="T173" s="12">
        <v>3</v>
      </c>
      <c r="U173" s="12">
        <v>0</v>
      </c>
      <c r="V173" s="12">
        <v>3</v>
      </c>
      <c r="W173" s="12">
        <f t="shared" si="131"/>
        <v>3</v>
      </c>
      <c r="X173" s="12">
        <f t="shared" si="132"/>
        <v>0.75</v>
      </c>
      <c r="Y173" s="12">
        <f t="shared" si="133"/>
        <v>4.75</v>
      </c>
      <c r="Z173" s="12">
        <f t="shared" si="134"/>
        <v>7.75</v>
      </c>
      <c r="AA173" s="45">
        <v>0</v>
      </c>
      <c r="AB173" s="45">
        <v>3</v>
      </c>
      <c r="AC173" s="45">
        <v>7</v>
      </c>
      <c r="AD173" s="45">
        <f t="shared" si="135"/>
        <v>3</v>
      </c>
      <c r="AE173" s="32">
        <f t="shared" si="136"/>
        <v>-2.5</v>
      </c>
      <c r="AF173" s="45">
        <v>2</v>
      </c>
      <c r="AG173" s="45">
        <v>2</v>
      </c>
      <c r="AH173" s="45">
        <v>6</v>
      </c>
      <c r="AI173" s="45">
        <f t="shared" si="141"/>
        <v>4</v>
      </c>
      <c r="AJ173" s="32">
        <f t="shared" si="137"/>
        <v>-1</v>
      </c>
      <c r="AK173" s="32">
        <f t="shared" si="138"/>
        <v>-3.5</v>
      </c>
      <c r="AL173" s="32">
        <f t="shared" si="139"/>
        <v>1.5</v>
      </c>
      <c r="AM173" s="80">
        <f t="shared" si="140"/>
        <v>9.25</v>
      </c>
      <c r="AN173" s="85">
        <v>5</v>
      </c>
      <c r="AO173" s="85">
        <v>4</v>
      </c>
      <c r="AP173" s="85">
        <v>0</v>
      </c>
      <c r="AQ173" s="85">
        <f t="shared" si="115"/>
        <v>9</v>
      </c>
      <c r="AR173" s="85">
        <f t="shared" si="116"/>
        <v>0.5</v>
      </c>
      <c r="AS173" s="85">
        <v>1</v>
      </c>
      <c r="AT173" s="85">
        <v>4</v>
      </c>
      <c r="AU173" s="85">
        <v>2</v>
      </c>
      <c r="AV173" s="85">
        <f t="shared" si="117"/>
        <v>5</v>
      </c>
      <c r="AW173" s="85">
        <f t="shared" si="111"/>
        <v>-2</v>
      </c>
      <c r="AX173" s="85">
        <v>4</v>
      </c>
      <c r="AY173" s="85">
        <v>3</v>
      </c>
      <c r="AZ173" s="85">
        <v>0</v>
      </c>
      <c r="BA173" s="85">
        <f t="shared" si="118"/>
        <v>7</v>
      </c>
      <c r="BB173" s="85">
        <f t="shared" si="119"/>
        <v>2.5</v>
      </c>
      <c r="BC173" s="85">
        <v>1</v>
      </c>
      <c r="BD173" s="85">
        <v>6</v>
      </c>
      <c r="BE173" s="85">
        <f t="shared" si="120"/>
        <v>7</v>
      </c>
      <c r="BF173" s="85">
        <f t="shared" si="112"/>
        <v>0.5</v>
      </c>
      <c r="BG173" s="85">
        <v>0</v>
      </c>
      <c r="BH173" s="85">
        <v>0</v>
      </c>
      <c r="BI173" s="85">
        <f t="shared" si="121"/>
        <v>0</v>
      </c>
      <c r="BJ173" s="85">
        <f t="shared" si="113"/>
        <v>0</v>
      </c>
      <c r="BK173" s="85">
        <v>5</v>
      </c>
      <c r="BL173" s="85">
        <v>5</v>
      </c>
      <c r="BM173" s="85">
        <f t="shared" si="122"/>
        <v>10</v>
      </c>
      <c r="BN173" s="85">
        <f t="shared" si="114"/>
        <v>0</v>
      </c>
      <c r="BO173" s="85">
        <f t="shared" si="123"/>
        <v>1.5</v>
      </c>
      <c r="BP173" s="85"/>
      <c r="BQ173" s="85"/>
    </row>
    <row r="174" spans="1:69" ht="13.5" customHeight="1" x14ac:dyDescent="0.25">
      <c r="A174" s="37">
        <v>172</v>
      </c>
      <c r="B174" s="57" t="s">
        <v>388</v>
      </c>
      <c r="C174" s="15" t="s">
        <v>389</v>
      </c>
      <c r="D174" s="50">
        <v>44</v>
      </c>
      <c r="E174" s="12">
        <v>3</v>
      </c>
      <c r="F174" s="12">
        <v>2</v>
      </c>
      <c r="G174" s="12">
        <v>0</v>
      </c>
      <c r="H174" s="12">
        <f t="shared" si="126"/>
        <v>5</v>
      </c>
      <c r="I174" s="12">
        <f t="shared" si="127"/>
        <v>1</v>
      </c>
      <c r="J174" s="13">
        <v>3</v>
      </c>
      <c r="K174" s="13">
        <v>2</v>
      </c>
      <c r="L174" s="12">
        <v>0</v>
      </c>
      <c r="M174" s="12">
        <f t="shared" si="128"/>
        <v>5</v>
      </c>
      <c r="N174" s="12">
        <f t="shared" si="125"/>
        <v>1</v>
      </c>
      <c r="O174" s="12">
        <v>4</v>
      </c>
      <c r="P174" s="12">
        <v>0</v>
      </c>
      <c r="Q174" s="12">
        <v>0</v>
      </c>
      <c r="R174" s="12">
        <f t="shared" si="129"/>
        <v>4</v>
      </c>
      <c r="S174" s="12">
        <f t="shared" si="130"/>
        <v>2</v>
      </c>
      <c r="T174" s="12">
        <v>3</v>
      </c>
      <c r="U174" s="12">
        <v>3</v>
      </c>
      <c r="V174" s="12">
        <v>0</v>
      </c>
      <c r="W174" s="12">
        <f t="shared" si="131"/>
        <v>6</v>
      </c>
      <c r="X174" s="12">
        <f t="shared" si="132"/>
        <v>0.75</v>
      </c>
      <c r="Y174" s="12">
        <f t="shared" si="133"/>
        <v>4.75</v>
      </c>
      <c r="Z174" s="12">
        <f t="shared" si="134"/>
        <v>7.75</v>
      </c>
      <c r="AA174" s="45">
        <v>1</v>
      </c>
      <c r="AB174" s="45">
        <v>9</v>
      </c>
      <c r="AC174" s="45">
        <v>0</v>
      </c>
      <c r="AD174" s="45">
        <f t="shared" si="135"/>
        <v>10</v>
      </c>
      <c r="AE174" s="32">
        <f t="shared" si="136"/>
        <v>-1.75</v>
      </c>
      <c r="AF174" s="45">
        <v>4</v>
      </c>
      <c r="AG174" s="45">
        <v>4</v>
      </c>
      <c r="AH174" s="45">
        <v>2</v>
      </c>
      <c r="AI174" s="45">
        <f t="shared" si="141"/>
        <v>8</v>
      </c>
      <c r="AJ174" s="32">
        <f t="shared" si="137"/>
        <v>0.5</v>
      </c>
      <c r="AK174" s="32">
        <f t="shared" si="138"/>
        <v>-1.25</v>
      </c>
      <c r="AL174" s="32">
        <f t="shared" si="139"/>
        <v>3.75</v>
      </c>
      <c r="AM174" s="80">
        <f t="shared" si="140"/>
        <v>11.5</v>
      </c>
      <c r="AN174" s="85">
        <v>3</v>
      </c>
      <c r="AO174" s="85">
        <v>6</v>
      </c>
      <c r="AP174" s="85">
        <v>0</v>
      </c>
      <c r="AQ174" s="85">
        <f t="shared" si="115"/>
        <v>9</v>
      </c>
      <c r="AR174" s="85">
        <f t="shared" si="116"/>
        <v>-1.5</v>
      </c>
      <c r="AS174" s="85">
        <v>2</v>
      </c>
      <c r="AT174" s="85">
        <v>5</v>
      </c>
      <c r="AU174" s="85">
        <v>0</v>
      </c>
      <c r="AV174" s="85">
        <f t="shared" si="117"/>
        <v>7</v>
      </c>
      <c r="AW174" s="85">
        <f t="shared" si="111"/>
        <v>-0.5</v>
      </c>
      <c r="AX174" s="85">
        <v>4</v>
      </c>
      <c r="AY174" s="85">
        <v>3</v>
      </c>
      <c r="AZ174" s="85">
        <v>0</v>
      </c>
      <c r="BA174" s="85">
        <f t="shared" si="118"/>
        <v>7</v>
      </c>
      <c r="BB174" s="85">
        <f t="shared" si="119"/>
        <v>2.5</v>
      </c>
      <c r="BC174" s="85">
        <v>0</v>
      </c>
      <c r="BD174" s="85">
        <v>7</v>
      </c>
      <c r="BE174" s="85">
        <f t="shared" si="120"/>
        <v>7</v>
      </c>
      <c r="BF174" s="85">
        <f t="shared" si="112"/>
        <v>0</v>
      </c>
      <c r="BG174" s="85">
        <v>2</v>
      </c>
      <c r="BH174" s="85">
        <v>4</v>
      </c>
      <c r="BI174" s="85">
        <f t="shared" si="121"/>
        <v>6</v>
      </c>
      <c r="BJ174" s="85">
        <f t="shared" si="113"/>
        <v>2</v>
      </c>
      <c r="BK174" s="85">
        <v>4</v>
      </c>
      <c r="BL174" s="85">
        <v>8</v>
      </c>
      <c r="BM174" s="85">
        <f t="shared" si="122"/>
        <v>12</v>
      </c>
      <c r="BN174" s="85">
        <f t="shared" si="114"/>
        <v>-2</v>
      </c>
      <c r="BO174" s="85">
        <f t="shared" si="123"/>
        <v>0.5</v>
      </c>
      <c r="BP174" s="85"/>
      <c r="BQ174" s="85"/>
    </row>
    <row r="175" spans="1:69" ht="13.5" customHeight="1" x14ac:dyDescent="0.25">
      <c r="A175" s="37">
        <v>173</v>
      </c>
      <c r="B175" s="57" t="s">
        <v>390</v>
      </c>
      <c r="C175" s="15" t="s">
        <v>391</v>
      </c>
      <c r="D175" s="50">
        <v>44</v>
      </c>
      <c r="E175" s="12">
        <v>3</v>
      </c>
      <c r="F175" s="12">
        <v>2</v>
      </c>
      <c r="G175" s="12">
        <v>0</v>
      </c>
      <c r="H175" s="12">
        <f t="shared" si="126"/>
        <v>5</v>
      </c>
      <c r="I175" s="12">
        <f t="shared" si="127"/>
        <v>1</v>
      </c>
      <c r="J175" s="13">
        <v>3</v>
      </c>
      <c r="K175" s="13">
        <v>1</v>
      </c>
      <c r="L175" s="12">
        <v>1</v>
      </c>
      <c r="M175" s="12">
        <f t="shared" si="128"/>
        <v>4</v>
      </c>
      <c r="N175" s="12">
        <f t="shared" si="125"/>
        <v>1</v>
      </c>
      <c r="O175" s="12">
        <v>2</v>
      </c>
      <c r="P175" s="12">
        <v>0</v>
      </c>
      <c r="Q175" s="12">
        <v>2</v>
      </c>
      <c r="R175" s="12">
        <f t="shared" si="129"/>
        <v>2</v>
      </c>
      <c r="S175" s="12">
        <f t="shared" si="130"/>
        <v>0.5</v>
      </c>
      <c r="T175" s="12">
        <v>1</v>
      </c>
      <c r="U175" s="12">
        <v>3</v>
      </c>
      <c r="V175" s="12">
        <v>2</v>
      </c>
      <c r="W175" s="12">
        <f t="shared" si="131"/>
        <v>4</v>
      </c>
      <c r="X175" s="12">
        <f t="shared" si="132"/>
        <v>-0.75</v>
      </c>
      <c r="Y175" s="12">
        <f t="shared" si="133"/>
        <v>1.75</v>
      </c>
      <c r="Z175" s="12">
        <f t="shared" si="134"/>
        <v>4.75</v>
      </c>
      <c r="AA175" s="45">
        <v>1</v>
      </c>
      <c r="AB175" s="45">
        <v>6</v>
      </c>
      <c r="AC175" s="45">
        <v>3</v>
      </c>
      <c r="AD175" s="45">
        <f t="shared" si="135"/>
        <v>7</v>
      </c>
      <c r="AE175" s="32">
        <f t="shared" si="136"/>
        <v>-1.75</v>
      </c>
      <c r="AF175" s="45">
        <v>5</v>
      </c>
      <c r="AG175" s="45">
        <v>0</v>
      </c>
      <c r="AH175" s="45">
        <v>5</v>
      </c>
      <c r="AI175" s="45">
        <f t="shared" si="141"/>
        <v>5</v>
      </c>
      <c r="AJ175" s="32">
        <f t="shared" si="137"/>
        <v>1.25</v>
      </c>
      <c r="AK175" s="32">
        <f t="shared" si="138"/>
        <v>-0.5</v>
      </c>
      <c r="AL175" s="32">
        <f t="shared" si="139"/>
        <v>4.5</v>
      </c>
      <c r="AM175" s="80">
        <f t="shared" si="140"/>
        <v>9.25</v>
      </c>
      <c r="AN175" s="85">
        <v>8</v>
      </c>
      <c r="AO175" s="85">
        <v>1</v>
      </c>
      <c r="AP175" s="85">
        <v>0</v>
      </c>
      <c r="AQ175" s="85">
        <f t="shared" si="115"/>
        <v>9</v>
      </c>
      <c r="AR175" s="85">
        <f t="shared" si="116"/>
        <v>3.5</v>
      </c>
      <c r="AS175" s="85">
        <v>3</v>
      </c>
      <c r="AT175" s="85">
        <v>3</v>
      </c>
      <c r="AU175" s="85">
        <v>1</v>
      </c>
      <c r="AV175" s="85">
        <f t="shared" si="117"/>
        <v>6</v>
      </c>
      <c r="AW175" s="85">
        <f t="shared" si="111"/>
        <v>1</v>
      </c>
      <c r="AX175" s="85">
        <v>3</v>
      </c>
      <c r="AY175" s="85">
        <v>4</v>
      </c>
      <c r="AZ175" s="85">
        <v>0</v>
      </c>
      <c r="BA175" s="85">
        <f t="shared" si="118"/>
        <v>7</v>
      </c>
      <c r="BB175" s="85">
        <f t="shared" si="119"/>
        <v>1</v>
      </c>
      <c r="BC175" s="85">
        <v>1</v>
      </c>
      <c r="BD175" s="85">
        <v>6</v>
      </c>
      <c r="BE175" s="85">
        <f t="shared" si="120"/>
        <v>7</v>
      </c>
      <c r="BF175" s="85">
        <f t="shared" si="112"/>
        <v>0.5</v>
      </c>
      <c r="BG175" s="85">
        <v>4</v>
      </c>
      <c r="BH175" s="85">
        <v>5</v>
      </c>
      <c r="BI175" s="85">
        <f t="shared" si="121"/>
        <v>9</v>
      </c>
      <c r="BJ175" s="85">
        <f t="shared" si="113"/>
        <v>4</v>
      </c>
      <c r="BK175" s="85">
        <v>3</v>
      </c>
      <c r="BL175" s="85">
        <v>4</v>
      </c>
      <c r="BM175" s="85">
        <f t="shared" si="122"/>
        <v>7</v>
      </c>
      <c r="BN175" s="85">
        <f t="shared" si="114"/>
        <v>-0.5</v>
      </c>
      <c r="BO175" s="85">
        <f t="shared" si="123"/>
        <v>9.5</v>
      </c>
      <c r="BP175" s="85"/>
      <c r="BQ175" s="85"/>
    </row>
    <row r="176" spans="1:69" s="21" customFormat="1" ht="13.5" customHeight="1" x14ac:dyDescent="0.25">
      <c r="A176" s="38">
        <v>174</v>
      </c>
      <c r="B176" s="55" t="s">
        <v>392</v>
      </c>
      <c r="C176" s="17" t="s">
        <v>393</v>
      </c>
      <c r="D176" s="70">
        <v>45</v>
      </c>
      <c r="E176" s="18">
        <v>3</v>
      </c>
      <c r="F176" s="18">
        <v>2</v>
      </c>
      <c r="G176" s="18">
        <v>0</v>
      </c>
      <c r="H176" s="18">
        <f t="shared" si="126"/>
        <v>5</v>
      </c>
      <c r="I176" s="18">
        <f t="shared" si="127"/>
        <v>1</v>
      </c>
      <c r="J176" s="19">
        <v>5</v>
      </c>
      <c r="K176" s="19">
        <v>0</v>
      </c>
      <c r="L176" s="18">
        <v>0</v>
      </c>
      <c r="M176" s="18">
        <f t="shared" si="128"/>
        <v>5</v>
      </c>
      <c r="N176" s="18">
        <f t="shared" si="125"/>
        <v>2.5</v>
      </c>
      <c r="O176" s="18">
        <v>2</v>
      </c>
      <c r="P176" s="18">
        <v>2</v>
      </c>
      <c r="Q176" s="18">
        <v>0</v>
      </c>
      <c r="R176" s="18">
        <f t="shared" si="129"/>
        <v>4</v>
      </c>
      <c r="S176" s="18">
        <f t="shared" si="130"/>
        <v>0.5</v>
      </c>
      <c r="T176" s="18">
        <v>0</v>
      </c>
      <c r="U176" s="18">
        <v>6</v>
      </c>
      <c r="V176" s="18">
        <v>0</v>
      </c>
      <c r="W176" s="18">
        <f t="shared" si="131"/>
        <v>6</v>
      </c>
      <c r="X176" s="18">
        <f t="shared" si="132"/>
        <v>-1.5</v>
      </c>
      <c r="Y176" s="18">
        <f>SUM(I162,N162,S162,X176)</f>
        <v>-0.5</v>
      </c>
      <c r="Z176" s="18">
        <f t="shared" si="134"/>
        <v>2.5</v>
      </c>
      <c r="AA176" s="46">
        <v>4</v>
      </c>
      <c r="AB176" s="46">
        <v>4</v>
      </c>
      <c r="AC176" s="46">
        <v>2</v>
      </c>
      <c r="AD176" s="46">
        <f t="shared" si="135"/>
        <v>8</v>
      </c>
      <c r="AE176" s="33">
        <f t="shared" si="136"/>
        <v>0.5</v>
      </c>
      <c r="AF176" s="46">
        <v>2</v>
      </c>
      <c r="AG176" s="46">
        <v>6</v>
      </c>
      <c r="AH176" s="46">
        <v>2</v>
      </c>
      <c r="AI176" s="46">
        <f t="shared" si="141"/>
        <v>8</v>
      </c>
      <c r="AJ176" s="33">
        <f t="shared" si="137"/>
        <v>-1</v>
      </c>
      <c r="AK176" s="33">
        <f t="shared" si="138"/>
        <v>-0.5</v>
      </c>
      <c r="AL176" s="32">
        <f t="shared" si="139"/>
        <v>4.5</v>
      </c>
      <c r="AM176" s="80">
        <f t="shared" si="140"/>
        <v>7</v>
      </c>
      <c r="AN176" s="86">
        <v>5</v>
      </c>
      <c r="AO176" s="86">
        <v>4</v>
      </c>
      <c r="AP176" s="86">
        <v>0</v>
      </c>
      <c r="AQ176" s="85">
        <f t="shared" si="115"/>
        <v>9</v>
      </c>
      <c r="AR176" s="85">
        <f t="shared" si="116"/>
        <v>0.5</v>
      </c>
      <c r="AS176" s="86">
        <v>1</v>
      </c>
      <c r="AT176" s="86">
        <v>5</v>
      </c>
      <c r="AU176" s="86">
        <v>1</v>
      </c>
      <c r="AV176" s="85">
        <f t="shared" si="117"/>
        <v>6</v>
      </c>
      <c r="AW176" s="85">
        <f t="shared" si="111"/>
        <v>-2</v>
      </c>
      <c r="AX176" s="86">
        <v>1</v>
      </c>
      <c r="AY176" s="86">
        <v>6</v>
      </c>
      <c r="AZ176" s="86">
        <v>0</v>
      </c>
      <c r="BA176" s="85">
        <f t="shared" si="118"/>
        <v>7</v>
      </c>
      <c r="BB176" s="85">
        <f t="shared" si="119"/>
        <v>-2</v>
      </c>
      <c r="BC176" s="86">
        <v>2</v>
      </c>
      <c r="BD176" s="86">
        <v>5</v>
      </c>
      <c r="BE176" s="85">
        <f t="shared" si="120"/>
        <v>7</v>
      </c>
      <c r="BF176" s="85">
        <f t="shared" si="112"/>
        <v>1</v>
      </c>
      <c r="BG176" s="86">
        <v>2</v>
      </c>
      <c r="BH176" s="86">
        <v>4</v>
      </c>
      <c r="BI176" s="85">
        <f t="shared" si="121"/>
        <v>6</v>
      </c>
      <c r="BJ176" s="85">
        <f t="shared" si="113"/>
        <v>2</v>
      </c>
      <c r="BK176" s="85">
        <v>2</v>
      </c>
      <c r="BL176" s="85">
        <v>8</v>
      </c>
      <c r="BM176" s="85">
        <f t="shared" si="122"/>
        <v>10</v>
      </c>
      <c r="BN176" s="85">
        <f t="shared" si="114"/>
        <v>-3</v>
      </c>
      <c r="BO176" s="85">
        <f t="shared" si="123"/>
        <v>-3.5</v>
      </c>
      <c r="BP176" s="86"/>
      <c r="BQ176" s="86"/>
    </row>
    <row r="177" spans="1:69" ht="13.5" customHeight="1" x14ac:dyDescent="0.25">
      <c r="A177" s="37">
        <v>175</v>
      </c>
      <c r="B177" s="54" t="s">
        <v>394</v>
      </c>
      <c r="C177" s="11" t="s">
        <v>395</v>
      </c>
      <c r="D177" s="69">
        <v>45</v>
      </c>
      <c r="E177" s="12">
        <v>2</v>
      </c>
      <c r="F177" s="12">
        <v>1</v>
      </c>
      <c r="G177" s="12">
        <v>2</v>
      </c>
      <c r="H177" s="12">
        <f t="shared" si="126"/>
        <v>3</v>
      </c>
      <c r="I177" s="12">
        <f t="shared" si="127"/>
        <v>0.25</v>
      </c>
      <c r="J177" s="13">
        <v>3</v>
      </c>
      <c r="K177" s="13">
        <v>2</v>
      </c>
      <c r="L177" s="12">
        <v>0</v>
      </c>
      <c r="M177" s="12">
        <f t="shared" si="128"/>
        <v>5</v>
      </c>
      <c r="N177" s="12">
        <f t="shared" si="125"/>
        <v>1</v>
      </c>
      <c r="O177" s="12">
        <v>3</v>
      </c>
      <c r="P177" s="12">
        <v>0</v>
      </c>
      <c r="Q177" s="12">
        <v>1</v>
      </c>
      <c r="R177" s="12">
        <f t="shared" si="129"/>
        <v>3</v>
      </c>
      <c r="S177" s="12">
        <f t="shared" si="130"/>
        <v>1.25</v>
      </c>
      <c r="T177" s="12">
        <v>1</v>
      </c>
      <c r="U177" s="12">
        <v>4</v>
      </c>
      <c r="V177" s="12">
        <v>1</v>
      </c>
      <c r="W177" s="12">
        <f t="shared" si="131"/>
        <v>5</v>
      </c>
      <c r="X177" s="12">
        <f t="shared" si="132"/>
        <v>-0.75</v>
      </c>
      <c r="Y177" s="12">
        <f t="shared" ref="Y177:Y187" si="142">SUM(I177,N177,S177,X177)</f>
        <v>1.75</v>
      </c>
      <c r="Z177" s="12">
        <f t="shared" si="134"/>
        <v>4.75</v>
      </c>
      <c r="AA177" s="45">
        <v>2</v>
      </c>
      <c r="AB177" s="45">
        <v>3</v>
      </c>
      <c r="AC177" s="45">
        <v>5</v>
      </c>
      <c r="AD177" s="45">
        <f t="shared" si="135"/>
        <v>5</v>
      </c>
      <c r="AE177" s="32">
        <f t="shared" si="136"/>
        <v>-1</v>
      </c>
      <c r="AF177" s="45">
        <v>0</v>
      </c>
      <c r="AG177" s="45">
        <v>3</v>
      </c>
      <c r="AH177" s="45">
        <v>7</v>
      </c>
      <c r="AI177" s="45">
        <f t="shared" si="141"/>
        <v>3</v>
      </c>
      <c r="AJ177" s="32">
        <f t="shared" si="137"/>
        <v>-2.5</v>
      </c>
      <c r="AK177" s="32">
        <f t="shared" si="138"/>
        <v>-3.5</v>
      </c>
      <c r="AL177" s="32">
        <f t="shared" si="139"/>
        <v>1.5</v>
      </c>
      <c r="AM177" s="80">
        <f t="shared" si="140"/>
        <v>6.25</v>
      </c>
      <c r="AN177" s="85">
        <v>6</v>
      </c>
      <c r="AO177" s="85">
        <v>3</v>
      </c>
      <c r="AP177" s="85">
        <v>0</v>
      </c>
      <c r="AQ177" s="85">
        <f t="shared" si="115"/>
        <v>9</v>
      </c>
      <c r="AR177" s="85">
        <f t="shared" si="116"/>
        <v>1.5</v>
      </c>
      <c r="AS177" s="85">
        <v>2</v>
      </c>
      <c r="AT177" s="85">
        <v>3</v>
      </c>
      <c r="AU177" s="85">
        <v>2</v>
      </c>
      <c r="AV177" s="85">
        <f t="shared" si="117"/>
        <v>5</v>
      </c>
      <c r="AW177" s="85">
        <f t="shared" si="111"/>
        <v>-0.5</v>
      </c>
      <c r="AX177" s="85">
        <v>3</v>
      </c>
      <c r="AY177" s="85">
        <v>4</v>
      </c>
      <c r="AZ177" s="85">
        <v>0</v>
      </c>
      <c r="BA177" s="85">
        <f t="shared" si="118"/>
        <v>7</v>
      </c>
      <c r="BB177" s="85">
        <f t="shared" si="119"/>
        <v>1</v>
      </c>
      <c r="BC177" s="85">
        <v>2</v>
      </c>
      <c r="BD177" s="85">
        <v>5</v>
      </c>
      <c r="BE177" s="85">
        <f t="shared" si="120"/>
        <v>7</v>
      </c>
      <c r="BF177" s="85">
        <f t="shared" si="112"/>
        <v>1</v>
      </c>
      <c r="BG177" s="85">
        <v>0</v>
      </c>
      <c r="BH177" s="85">
        <v>5</v>
      </c>
      <c r="BI177" s="85">
        <f t="shared" si="121"/>
        <v>5</v>
      </c>
      <c r="BJ177" s="85">
        <f t="shared" si="113"/>
        <v>0</v>
      </c>
      <c r="BK177" s="85">
        <v>3</v>
      </c>
      <c r="BL177" s="85">
        <v>4</v>
      </c>
      <c r="BM177" s="85">
        <f t="shared" si="122"/>
        <v>7</v>
      </c>
      <c r="BN177" s="85">
        <f t="shared" si="114"/>
        <v>-0.5</v>
      </c>
      <c r="BO177" s="85">
        <f t="shared" si="123"/>
        <v>2.5</v>
      </c>
      <c r="BP177" s="85"/>
      <c r="BQ177" s="85"/>
    </row>
    <row r="178" spans="1:69" ht="13.5" customHeight="1" x14ac:dyDescent="0.25">
      <c r="A178" s="37">
        <v>176</v>
      </c>
      <c r="B178" s="54" t="s">
        <v>396</v>
      </c>
      <c r="C178" s="11" t="s">
        <v>397</v>
      </c>
      <c r="D178" s="69">
        <v>45</v>
      </c>
      <c r="E178" s="12">
        <v>3</v>
      </c>
      <c r="F178" s="12">
        <v>2</v>
      </c>
      <c r="G178" s="12">
        <v>0</v>
      </c>
      <c r="H178" s="12">
        <f t="shared" si="126"/>
        <v>5</v>
      </c>
      <c r="I178" s="12">
        <f t="shared" si="127"/>
        <v>1</v>
      </c>
      <c r="J178" s="12">
        <v>4</v>
      </c>
      <c r="K178" s="12">
        <v>0</v>
      </c>
      <c r="L178" s="12">
        <v>1</v>
      </c>
      <c r="M178" s="12">
        <f t="shared" si="128"/>
        <v>4</v>
      </c>
      <c r="N178" s="12">
        <f t="shared" si="125"/>
        <v>1.75</v>
      </c>
      <c r="O178" s="12">
        <v>1</v>
      </c>
      <c r="P178" s="12">
        <v>0</v>
      </c>
      <c r="Q178" s="12">
        <v>3</v>
      </c>
      <c r="R178" s="12">
        <f t="shared" si="129"/>
        <v>1</v>
      </c>
      <c r="S178" s="12">
        <f t="shared" si="130"/>
        <v>-0.25</v>
      </c>
      <c r="T178" s="12">
        <v>0</v>
      </c>
      <c r="U178" s="12">
        <v>0</v>
      </c>
      <c r="V178" s="12">
        <v>6</v>
      </c>
      <c r="W178" s="12">
        <f t="shared" si="131"/>
        <v>0</v>
      </c>
      <c r="X178" s="12">
        <f t="shared" si="132"/>
        <v>-1.5</v>
      </c>
      <c r="Y178" s="12">
        <f t="shared" si="142"/>
        <v>1</v>
      </c>
      <c r="Z178" s="12">
        <f t="shared" si="134"/>
        <v>4</v>
      </c>
      <c r="AA178" s="45">
        <v>3</v>
      </c>
      <c r="AB178" s="45">
        <v>5</v>
      </c>
      <c r="AC178" s="45">
        <v>2</v>
      </c>
      <c r="AD178" s="45">
        <f t="shared" si="135"/>
        <v>8</v>
      </c>
      <c r="AE178" s="32">
        <f t="shared" si="136"/>
        <v>-0.25</v>
      </c>
      <c r="AF178" s="45">
        <v>0</v>
      </c>
      <c r="AG178" s="45">
        <v>1</v>
      </c>
      <c r="AH178" s="45">
        <v>9</v>
      </c>
      <c r="AI178" s="45">
        <f t="shared" si="141"/>
        <v>1</v>
      </c>
      <c r="AJ178" s="32">
        <f t="shared" si="137"/>
        <v>-2.5</v>
      </c>
      <c r="AK178" s="32">
        <f t="shared" si="138"/>
        <v>-2.75</v>
      </c>
      <c r="AL178" s="32">
        <f t="shared" si="139"/>
        <v>2.25</v>
      </c>
      <c r="AM178" s="80">
        <f t="shared" si="140"/>
        <v>6.25</v>
      </c>
      <c r="AN178" s="85">
        <v>6</v>
      </c>
      <c r="AO178" s="85">
        <v>3</v>
      </c>
      <c r="AP178" s="85">
        <v>0</v>
      </c>
      <c r="AQ178" s="85">
        <f t="shared" si="115"/>
        <v>9</v>
      </c>
      <c r="AR178" s="85">
        <f t="shared" si="116"/>
        <v>1.5</v>
      </c>
      <c r="AS178" s="85">
        <v>4</v>
      </c>
      <c r="AT178" s="85">
        <v>3</v>
      </c>
      <c r="AU178" s="85">
        <v>0</v>
      </c>
      <c r="AV178" s="85">
        <f t="shared" si="117"/>
        <v>7</v>
      </c>
      <c r="AW178" s="85">
        <f t="shared" si="111"/>
        <v>2.5</v>
      </c>
      <c r="AX178" s="85">
        <v>3</v>
      </c>
      <c r="AY178" s="85">
        <v>4</v>
      </c>
      <c r="AZ178" s="85">
        <v>0</v>
      </c>
      <c r="BA178" s="85">
        <f t="shared" si="118"/>
        <v>7</v>
      </c>
      <c r="BB178" s="85">
        <f t="shared" si="119"/>
        <v>1</v>
      </c>
      <c r="BC178" s="85">
        <v>0</v>
      </c>
      <c r="BD178" s="85">
        <v>0</v>
      </c>
      <c r="BE178" s="85">
        <f t="shared" si="120"/>
        <v>0</v>
      </c>
      <c r="BF178" s="85">
        <f t="shared" si="112"/>
        <v>0</v>
      </c>
      <c r="BG178" s="85">
        <v>0</v>
      </c>
      <c r="BH178" s="85">
        <v>0</v>
      </c>
      <c r="BI178" s="85">
        <f t="shared" si="121"/>
        <v>0</v>
      </c>
      <c r="BJ178" s="85">
        <f t="shared" si="113"/>
        <v>0</v>
      </c>
      <c r="BK178" s="85">
        <v>5</v>
      </c>
      <c r="BL178" s="85">
        <v>4</v>
      </c>
      <c r="BM178" s="85">
        <f t="shared" si="122"/>
        <v>9</v>
      </c>
      <c r="BN178" s="85">
        <f t="shared" si="114"/>
        <v>0.5</v>
      </c>
      <c r="BO178" s="85">
        <f t="shared" si="123"/>
        <v>5.5</v>
      </c>
      <c r="BP178" s="85"/>
      <c r="BQ178" s="85"/>
    </row>
    <row r="179" spans="1:69" ht="13.5" customHeight="1" x14ac:dyDescent="0.25">
      <c r="A179" s="37">
        <v>177</v>
      </c>
      <c r="B179" s="54" t="s">
        <v>398</v>
      </c>
      <c r="C179" s="11" t="s">
        <v>399</v>
      </c>
      <c r="D179" s="69">
        <v>45</v>
      </c>
      <c r="E179" s="12">
        <v>2</v>
      </c>
      <c r="F179" s="12">
        <v>2</v>
      </c>
      <c r="G179" s="12">
        <v>1</v>
      </c>
      <c r="H179" s="12">
        <f t="shared" si="126"/>
        <v>4</v>
      </c>
      <c r="I179" s="12">
        <f t="shared" si="127"/>
        <v>0.25</v>
      </c>
      <c r="J179" s="13">
        <v>3</v>
      </c>
      <c r="K179" s="13">
        <v>2</v>
      </c>
      <c r="L179" s="12">
        <v>0</v>
      </c>
      <c r="M179" s="12">
        <f t="shared" si="128"/>
        <v>5</v>
      </c>
      <c r="N179" s="12">
        <f t="shared" si="125"/>
        <v>1</v>
      </c>
      <c r="O179" s="12">
        <v>2</v>
      </c>
      <c r="P179" s="12">
        <v>1</v>
      </c>
      <c r="Q179" s="12">
        <v>1</v>
      </c>
      <c r="R179" s="12">
        <f t="shared" si="129"/>
        <v>3</v>
      </c>
      <c r="S179" s="12">
        <f t="shared" si="130"/>
        <v>0.5</v>
      </c>
      <c r="T179" s="12">
        <v>1</v>
      </c>
      <c r="U179" s="12">
        <v>5</v>
      </c>
      <c r="V179" s="12">
        <v>0</v>
      </c>
      <c r="W179" s="12">
        <f t="shared" si="131"/>
        <v>6</v>
      </c>
      <c r="X179" s="12">
        <f t="shared" si="132"/>
        <v>-0.75</v>
      </c>
      <c r="Y179" s="12">
        <f t="shared" si="142"/>
        <v>1</v>
      </c>
      <c r="Z179" s="12">
        <f t="shared" si="134"/>
        <v>4</v>
      </c>
      <c r="AA179" s="45">
        <v>5</v>
      </c>
      <c r="AB179" s="45">
        <v>4</v>
      </c>
      <c r="AC179" s="45">
        <v>1</v>
      </c>
      <c r="AD179" s="45">
        <f t="shared" si="135"/>
        <v>9</v>
      </c>
      <c r="AE179" s="32">
        <f t="shared" si="136"/>
        <v>1.25</v>
      </c>
      <c r="AF179" s="45">
        <v>1</v>
      </c>
      <c r="AG179" s="45">
        <v>4</v>
      </c>
      <c r="AH179" s="45">
        <v>5</v>
      </c>
      <c r="AI179" s="45">
        <f t="shared" si="141"/>
        <v>5</v>
      </c>
      <c r="AJ179" s="32">
        <f t="shared" si="137"/>
        <v>-1.75</v>
      </c>
      <c r="AK179" s="32">
        <f t="shared" si="138"/>
        <v>-0.5</v>
      </c>
      <c r="AL179" s="32">
        <f t="shared" si="139"/>
        <v>4.5</v>
      </c>
      <c r="AM179" s="80">
        <f t="shared" si="140"/>
        <v>8.5</v>
      </c>
      <c r="AN179" s="85">
        <v>4</v>
      </c>
      <c r="AO179" s="85">
        <v>3</v>
      </c>
      <c r="AP179" s="85">
        <v>2</v>
      </c>
      <c r="AQ179" s="85">
        <f t="shared" si="115"/>
        <v>7</v>
      </c>
      <c r="AR179" s="85">
        <f t="shared" si="116"/>
        <v>-0.5</v>
      </c>
      <c r="AS179" s="85">
        <v>2</v>
      </c>
      <c r="AT179" s="85">
        <v>4</v>
      </c>
      <c r="AU179" s="85">
        <v>1</v>
      </c>
      <c r="AV179" s="85">
        <f t="shared" si="117"/>
        <v>6</v>
      </c>
      <c r="AW179" s="85">
        <f t="shared" si="111"/>
        <v>-0.5</v>
      </c>
      <c r="AX179" s="85">
        <v>3</v>
      </c>
      <c r="AY179" s="85">
        <v>4</v>
      </c>
      <c r="AZ179" s="85">
        <v>0</v>
      </c>
      <c r="BA179" s="85">
        <f t="shared" si="118"/>
        <v>7</v>
      </c>
      <c r="BB179" s="85">
        <f t="shared" si="119"/>
        <v>1</v>
      </c>
      <c r="BC179" s="85">
        <v>1</v>
      </c>
      <c r="BD179" s="85">
        <v>6</v>
      </c>
      <c r="BE179" s="85">
        <f t="shared" si="120"/>
        <v>7</v>
      </c>
      <c r="BF179" s="85">
        <f t="shared" si="112"/>
        <v>0.5</v>
      </c>
      <c r="BG179" s="85">
        <v>5</v>
      </c>
      <c r="BH179" s="85">
        <v>2</v>
      </c>
      <c r="BI179" s="85">
        <f t="shared" si="121"/>
        <v>7</v>
      </c>
      <c r="BJ179" s="85">
        <f t="shared" si="113"/>
        <v>5</v>
      </c>
      <c r="BK179" s="85">
        <v>2</v>
      </c>
      <c r="BL179" s="85">
        <v>3</v>
      </c>
      <c r="BM179" s="85">
        <f t="shared" si="122"/>
        <v>5</v>
      </c>
      <c r="BN179" s="85">
        <f t="shared" si="114"/>
        <v>-0.5</v>
      </c>
      <c r="BO179" s="85">
        <f t="shared" si="123"/>
        <v>5</v>
      </c>
      <c r="BP179" s="85"/>
      <c r="BQ179" s="85"/>
    </row>
    <row r="180" spans="1:69" ht="13.5" customHeight="1" x14ac:dyDescent="0.25">
      <c r="A180" s="37">
        <v>178</v>
      </c>
      <c r="B180" s="57" t="s">
        <v>400</v>
      </c>
      <c r="C180" s="15" t="s">
        <v>401</v>
      </c>
      <c r="D180" s="50">
        <v>46</v>
      </c>
      <c r="E180" s="12">
        <v>2</v>
      </c>
      <c r="F180" s="12">
        <v>3</v>
      </c>
      <c r="G180" s="12">
        <v>0</v>
      </c>
      <c r="H180" s="12">
        <f t="shared" si="126"/>
        <v>5</v>
      </c>
      <c r="I180" s="12">
        <f t="shared" si="127"/>
        <v>0.25</v>
      </c>
      <c r="J180" s="12">
        <v>4</v>
      </c>
      <c r="K180" s="12">
        <v>1</v>
      </c>
      <c r="L180" s="12">
        <v>0</v>
      </c>
      <c r="M180" s="12">
        <f t="shared" si="128"/>
        <v>5</v>
      </c>
      <c r="N180" s="12">
        <f t="shared" si="125"/>
        <v>1.75</v>
      </c>
      <c r="O180" s="12">
        <v>3</v>
      </c>
      <c r="P180" s="12">
        <v>1</v>
      </c>
      <c r="Q180" s="12">
        <v>0</v>
      </c>
      <c r="R180" s="12">
        <f t="shared" si="129"/>
        <v>4</v>
      </c>
      <c r="S180" s="12">
        <f t="shared" si="130"/>
        <v>1.25</v>
      </c>
      <c r="T180" s="12">
        <v>4</v>
      </c>
      <c r="U180" s="12">
        <v>2</v>
      </c>
      <c r="V180" s="12">
        <v>0</v>
      </c>
      <c r="W180" s="12">
        <f t="shared" si="131"/>
        <v>6</v>
      </c>
      <c r="X180" s="12">
        <f t="shared" si="132"/>
        <v>1.5</v>
      </c>
      <c r="Y180" s="12">
        <f t="shared" si="142"/>
        <v>4.75</v>
      </c>
      <c r="Z180" s="12">
        <f t="shared" si="134"/>
        <v>7.75</v>
      </c>
      <c r="AA180" s="45">
        <v>3</v>
      </c>
      <c r="AB180" s="45">
        <v>3</v>
      </c>
      <c r="AC180" s="45">
        <v>4</v>
      </c>
      <c r="AD180" s="45">
        <f t="shared" si="135"/>
        <v>6</v>
      </c>
      <c r="AE180" s="32">
        <f t="shared" si="136"/>
        <v>-0.25</v>
      </c>
      <c r="AF180" s="45">
        <v>5</v>
      </c>
      <c r="AG180" s="45">
        <v>5</v>
      </c>
      <c r="AH180" s="45">
        <v>0</v>
      </c>
      <c r="AI180" s="45">
        <f t="shared" si="141"/>
        <v>10</v>
      </c>
      <c r="AJ180" s="32">
        <f t="shared" si="137"/>
        <v>1.25</v>
      </c>
      <c r="AK180" s="32">
        <f t="shared" si="138"/>
        <v>1</v>
      </c>
      <c r="AL180" s="32">
        <f t="shared" si="139"/>
        <v>6</v>
      </c>
      <c r="AM180" s="80">
        <f t="shared" si="140"/>
        <v>13.75</v>
      </c>
      <c r="AN180" s="85">
        <v>6</v>
      </c>
      <c r="AO180" s="85">
        <v>3</v>
      </c>
      <c r="AP180" s="85">
        <v>0</v>
      </c>
      <c r="AQ180" s="85">
        <f t="shared" si="115"/>
        <v>9</v>
      </c>
      <c r="AR180" s="85">
        <f t="shared" si="116"/>
        <v>1.5</v>
      </c>
      <c r="AS180" s="85">
        <v>2</v>
      </c>
      <c r="AT180" s="85">
        <v>4</v>
      </c>
      <c r="AU180" s="85">
        <v>1</v>
      </c>
      <c r="AV180" s="85">
        <f t="shared" si="117"/>
        <v>6</v>
      </c>
      <c r="AW180" s="85">
        <f t="shared" si="111"/>
        <v>-0.5</v>
      </c>
      <c r="AX180" s="85">
        <v>4</v>
      </c>
      <c r="AY180" s="85">
        <v>2</v>
      </c>
      <c r="AZ180" s="85">
        <v>1</v>
      </c>
      <c r="BA180" s="85">
        <f t="shared" si="118"/>
        <v>6</v>
      </c>
      <c r="BB180" s="85">
        <f t="shared" si="119"/>
        <v>2.5</v>
      </c>
      <c r="BC180" s="85">
        <v>2</v>
      </c>
      <c r="BD180" s="85">
        <v>5</v>
      </c>
      <c r="BE180" s="85">
        <f t="shared" si="120"/>
        <v>7</v>
      </c>
      <c r="BF180" s="85">
        <f t="shared" si="112"/>
        <v>1</v>
      </c>
      <c r="BG180" s="85">
        <v>2</v>
      </c>
      <c r="BH180" s="85">
        <v>4</v>
      </c>
      <c r="BI180" s="85">
        <f t="shared" si="121"/>
        <v>6</v>
      </c>
      <c r="BJ180" s="85">
        <f t="shared" si="113"/>
        <v>2</v>
      </c>
      <c r="BK180" s="85">
        <v>9</v>
      </c>
      <c r="BL180" s="85">
        <v>4</v>
      </c>
      <c r="BM180" s="85">
        <f t="shared" si="122"/>
        <v>13</v>
      </c>
      <c r="BN180" s="85">
        <f t="shared" si="114"/>
        <v>2.5</v>
      </c>
      <c r="BO180" s="85">
        <f t="shared" si="123"/>
        <v>9</v>
      </c>
      <c r="BP180" s="85"/>
      <c r="BQ180" s="85"/>
    </row>
    <row r="181" spans="1:69" ht="13.5" customHeight="1" x14ac:dyDescent="0.25">
      <c r="A181" s="37">
        <v>179</v>
      </c>
      <c r="B181" s="57" t="s">
        <v>402</v>
      </c>
      <c r="C181" s="15" t="s">
        <v>403</v>
      </c>
      <c r="D181" s="50">
        <v>46</v>
      </c>
      <c r="E181" s="12">
        <v>2</v>
      </c>
      <c r="F181" s="12">
        <v>3</v>
      </c>
      <c r="G181" s="12">
        <v>0</v>
      </c>
      <c r="H181" s="12">
        <f t="shared" si="126"/>
        <v>5</v>
      </c>
      <c r="I181" s="12">
        <f t="shared" si="127"/>
        <v>0.25</v>
      </c>
      <c r="J181" s="13">
        <v>2</v>
      </c>
      <c r="K181" s="13">
        <v>2</v>
      </c>
      <c r="L181" s="12">
        <v>1</v>
      </c>
      <c r="M181" s="12">
        <f t="shared" si="128"/>
        <v>4</v>
      </c>
      <c r="N181" s="12">
        <f t="shared" si="125"/>
        <v>0.25</v>
      </c>
      <c r="O181" s="12">
        <v>2</v>
      </c>
      <c r="P181" s="12">
        <v>2</v>
      </c>
      <c r="Q181" s="12">
        <v>0</v>
      </c>
      <c r="R181" s="12">
        <f t="shared" si="129"/>
        <v>4</v>
      </c>
      <c r="S181" s="12">
        <f t="shared" si="130"/>
        <v>0.5</v>
      </c>
      <c r="T181" s="12">
        <v>1</v>
      </c>
      <c r="U181" s="12">
        <v>1</v>
      </c>
      <c r="V181" s="12">
        <v>4</v>
      </c>
      <c r="W181" s="12">
        <f t="shared" si="131"/>
        <v>2</v>
      </c>
      <c r="X181" s="12">
        <f t="shared" si="132"/>
        <v>-0.75</v>
      </c>
      <c r="Y181" s="12">
        <f t="shared" si="142"/>
        <v>0.25</v>
      </c>
      <c r="Z181" s="12">
        <f t="shared" si="134"/>
        <v>3.25</v>
      </c>
      <c r="AA181" s="45">
        <v>1</v>
      </c>
      <c r="AB181" s="45">
        <v>4</v>
      </c>
      <c r="AC181" s="45">
        <v>5</v>
      </c>
      <c r="AD181" s="45">
        <f t="shared" si="135"/>
        <v>5</v>
      </c>
      <c r="AE181" s="32">
        <f t="shared" si="136"/>
        <v>-1.75</v>
      </c>
      <c r="AF181" s="45">
        <v>0</v>
      </c>
      <c r="AG181" s="45">
        <v>3</v>
      </c>
      <c r="AH181" s="45">
        <v>7</v>
      </c>
      <c r="AI181" s="45">
        <f t="shared" si="141"/>
        <v>3</v>
      </c>
      <c r="AJ181" s="32">
        <f t="shared" si="137"/>
        <v>-2.5</v>
      </c>
      <c r="AK181" s="32">
        <f t="shared" si="138"/>
        <v>-4.25</v>
      </c>
      <c r="AL181" s="32">
        <f t="shared" si="139"/>
        <v>0.75</v>
      </c>
      <c r="AM181" s="80">
        <f t="shared" si="140"/>
        <v>4</v>
      </c>
      <c r="AN181" s="85">
        <v>4</v>
      </c>
      <c r="AO181" s="85">
        <v>5</v>
      </c>
      <c r="AP181" s="85">
        <v>0</v>
      </c>
      <c r="AQ181" s="85">
        <f t="shared" si="115"/>
        <v>9</v>
      </c>
      <c r="AR181" s="85">
        <f t="shared" si="116"/>
        <v>-0.5</v>
      </c>
      <c r="AS181" s="85">
        <v>3</v>
      </c>
      <c r="AT181" s="85">
        <v>4</v>
      </c>
      <c r="AU181" s="85">
        <v>0</v>
      </c>
      <c r="AV181" s="85">
        <f t="shared" si="117"/>
        <v>7</v>
      </c>
      <c r="AW181" s="85">
        <f t="shared" si="111"/>
        <v>1</v>
      </c>
      <c r="AX181" s="85">
        <v>1</v>
      </c>
      <c r="AY181" s="85">
        <v>6</v>
      </c>
      <c r="AZ181" s="85">
        <v>0</v>
      </c>
      <c r="BA181" s="85">
        <f t="shared" si="118"/>
        <v>7</v>
      </c>
      <c r="BB181" s="85">
        <f t="shared" si="119"/>
        <v>-2</v>
      </c>
      <c r="BC181" s="85">
        <v>1</v>
      </c>
      <c r="BD181" s="85">
        <v>6</v>
      </c>
      <c r="BE181" s="85">
        <f t="shared" si="120"/>
        <v>7</v>
      </c>
      <c r="BF181" s="85">
        <f t="shared" si="112"/>
        <v>0.5</v>
      </c>
      <c r="BG181" s="85">
        <v>0</v>
      </c>
      <c r="BH181" s="85">
        <v>0</v>
      </c>
      <c r="BI181" s="85">
        <f t="shared" si="121"/>
        <v>0</v>
      </c>
      <c r="BJ181" s="85">
        <f t="shared" si="113"/>
        <v>0</v>
      </c>
      <c r="BK181" s="85">
        <v>2</v>
      </c>
      <c r="BL181" s="85">
        <v>1</v>
      </c>
      <c r="BM181" s="85">
        <f t="shared" si="122"/>
        <v>3</v>
      </c>
      <c r="BN181" s="85">
        <f t="shared" si="114"/>
        <v>0.5</v>
      </c>
      <c r="BO181" s="85">
        <f t="shared" si="123"/>
        <v>-0.5</v>
      </c>
      <c r="BP181" s="85"/>
      <c r="BQ181" s="85"/>
    </row>
    <row r="182" spans="1:69" ht="13.5" customHeight="1" x14ac:dyDescent="0.25">
      <c r="A182" s="37">
        <v>180</v>
      </c>
      <c r="B182" s="57" t="s">
        <v>404</v>
      </c>
      <c r="C182" s="15" t="s">
        <v>405</v>
      </c>
      <c r="D182" s="50">
        <v>46</v>
      </c>
      <c r="E182" s="12">
        <v>2</v>
      </c>
      <c r="F182" s="12">
        <v>3</v>
      </c>
      <c r="G182" s="12">
        <v>0</v>
      </c>
      <c r="H182" s="12">
        <f t="shared" si="126"/>
        <v>5</v>
      </c>
      <c r="I182" s="12">
        <f t="shared" si="127"/>
        <v>0.25</v>
      </c>
      <c r="J182" s="12">
        <v>2</v>
      </c>
      <c r="K182" s="12">
        <v>1</v>
      </c>
      <c r="L182" s="12">
        <v>2</v>
      </c>
      <c r="M182" s="12">
        <f t="shared" si="128"/>
        <v>3</v>
      </c>
      <c r="N182" s="12">
        <f t="shared" si="125"/>
        <v>0.25</v>
      </c>
      <c r="O182" s="12">
        <v>3</v>
      </c>
      <c r="P182" s="12">
        <v>0</v>
      </c>
      <c r="Q182" s="12">
        <v>1</v>
      </c>
      <c r="R182" s="12">
        <f t="shared" si="129"/>
        <v>3</v>
      </c>
      <c r="S182" s="12">
        <f t="shared" si="130"/>
        <v>1.25</v>
      </c>
      <c r="T182" s="12">
        <v>0</v>
      </c>
      <c r="U182" s="12">
        <v>1</v>
      </c>
      <c r="V182" s="12">
        <v>5</v>
      </c>
      <c r="W182" s="12">
        <f t="shared" si="131"/>
        <v>1</v>
      </c>
      <c r="X182" s="12">
        <f t="shared" si="132"/>
        <v>-1.5</v>
      </c>
      <c r="Y182" s="12">
        <f t="shared" si="142"/>
        <v>0.25</v>
      </c>
      <c r="Z182" s="12">
        <f t="shared" si="134"/>
        <v>3.25</v>
      </c>
      <c r="AA182" s="45">
        <v>1</v>
      </c>
      <c r="AB182" s="45">
        <v>4</v>
      </c>
      <c r="AC182" s="45">
        <v>5</v>
      </c>
      <c r="AD182" s="45">
        <f t="shared" si="135"/>
        <v>5</v>
      </c>
      <c r="AE182" s="32">
        <f t="shared" si="136"/>
        <v>-1.75</v>
      </c>
      <c r="AF182" s="45">
        <v>2</v>
      </c>
      <c r="AG182" s="45">
        <v>2</v>
      </c>
      <c r="AH182" s="45">
        <v>6</v>
      </c>
      <c r="AI182" s="45">
        <f t="shared" si="141"/>
        <v>4</v>
      </c>
      <c r="AJ182" s="32">
        <f t="shared" si="137"/>
        <v>-1</v>
      </c>
      <c r="AK182" s="32">
        <f t="shared" si="138"/>
        <v>-2.75</v>
      </c>
      <c r="AL182" s="32">
        <f t="shared" si="139"/>
        <v>2.25</v>
      </c>
      <c r="AM182" s="80">
        <f t="shared" si="140"/>
        <v>5.5</v>
      </c>
      <c r="AN182" s="85">
        <v>1</v>
      </c>
      <c r="AO182" s="85">
        <v>0</v>
      </c>
      <c r="AP182" s="85">
        <v>8</v>
      </c>
      <c r="AQ182" s="85">
        <f t="shared" si="115"/>
        <v>1</v>
      </c>
      <c r="AR182" s="85">
        <f t="shared" si="116"/>
        <v>-3.5</v>
      </c>
      <c r="AS182" s="85">
        <v>7</v>
      </c>
      <c r="AT182" s="85">
        <v>0</v>
      </c>
      <c r="AU182" s="85">
        <v>0</v>
      </c>
      <c r="AV182" s="85">
        <f t="shared" si="117"/>
        <v>7</v>
      </c>
      <c r="AW182" s="85">
        <f t="shared" si="111"/>
        <v>7</v>
      </c>
      <c r="AX182" s="85">
        <v>4</v>
      </c>
      <c r="AY182" s="85">
        <v>3</v>
      </c>
      <c r="AZ182" s="85">
        <v>0</v>
      </c>
      <c r="BA182" s="85">
        <f t="shared" si="118"/>
        <v>7</v>
      </c>
      <c r="BB182" s="85">
        <f t="shared" si="119"/>
        <v>2.5</v>
      </c>
      <c r="BC182" s="85">
        <v>0</v>
      </c>
      <c r="BD182" s="85">
        <v>7</v>
      </c>
      <c r="BE182" s="85">
        <f t="shared" si="120"/>
        <v>7</v>
      </c>
      <c r="BF182" s="85">
        <f t="shared" si="112"/>
        <v>0</v>
      </c>
      <c r="BG182" s="85">
        <v>7</v>
      </c>
      <c r="BH182" s="85">
        <v>6</v>
      </c>
      <c r="BI182" s="85">
        <f t="shared" si="121"/>
        <v>13</v>
      </c>
      <c r="BJ182" s="85">
        <f t="shared" si="113"/>
        <v>7</v>
      </c>
      <c r="BK182" s="85">
        <v>9</v>
      </c>
      <c r="BL182" s="85">
        <v>4</v>
      </c>
      <c r="BM182" s="85">
        <f t="shared" si="122"/>
        <v>13</v>
      </c>
      <c r="BN182" s="85">
        <f t="shared" si="114"/>
        <v>2.5</v>
      </c>
      <c r="BO182" s="85">
        <f t="shared" si="123"/>
        <v>15.5</v>
      </c>
      <c r="BP182" s="85"/>
      <c r="BQ182" s="85"/>
    </row>
    <row r="183" spans="1:69" ht="13.5" customHeight="1" x14ac:dyDescent="0.25">
      <c r="A183" s="37">
        <v>181</v>
      </c>
      <c r="B183" s="57" t="s">
        <v>406</v>
      </c>
      <c r="C183" s="15" t="s">
        <v>407</v>
      </c>
      <c r="D183" s="50">
        <v>46</v>
      </c>
      <c r="E183" s="12">
        <v>1</v>
      </c>
      <c r="F183" s="12">
        <v>2</v>
      </c>
      <c r="G183" s="12">
        <v>2</v>
      </c>
      <c r="H183" s="12">
        <f t="shared" si="126"/>
        <v>3</v>
      </c>
      <c r="I183" s="12">
        <f t="shared" si="127"/>
        <v>-0.5</v>
      </c>
      <c r="J183" s="13">
        <v>2</v>
      </c>
      <c r="K183" s="13">
        <v>3</v>
      </c>
      <c r="L183" s="12">
        <v>0</v>
      </c>
      <c r="M183" s="12">
        <f t="shared" si="128"/>
        <v>5</v>
      </c>
      <c r="N183" s="12">
        <f t="shared" si="125"/>
        <v>0.25</v>
      </c>
      <c r="O183" s="12">
        <v>2</v>
      </c>
      <c r="P183" s="12">
        <v>1</v>
      </c>
      <c r="Q183" s="12">
        <v>1</v>
      </c>
      <c r="R183" s="12">
        <f t="shared" si="129"/>
        <v>3</v>
      </c>
      <c r="S183" s="12">
        <f t="shared" si="130"/>
        <v>0.5</v>
      </c>
      <c r="T183" s="12">
        <v>1</v>
      </c>
      <c r="U183" s="12">
        <v>1</v>
      </c>
      <c r="V183" s="12">
        <v>4</v>
      </c>
      <c r="W183" s="12">
        <f t="shared" si="131"/>
        <v>2</v>
      </c>
      <c r="X183" s="12">
        <f t="shared" si="132"/>
        <v>-0.75</v>
      </c>
      <c r="Y183" s="12">
        <f t="shared" si="142"/>
        <v>-0.5</v>
      </c>
      <c r="Z183" s="12">
        <f t="shared" si="134"/>
        <v>2.5</v>
      </c>
      <c r="AA183" s="45">
        <v>1</v>
      </c>
      <c r="AB183" s="45">
        <v>2</v>
      </c>
      <c r="AC183" s="45">
        <v>7</v>
      </c>
      <c r="AD183" s="45">
        <f t="shared" si="135"/>
        <v>3</v>
      </c>
      <c r="AE183" s="32">
        <f t="shared" si="136"/>
        <v>-1.75</v>
      </c>
      <c r="AF183" s="45">
        <v>0</v>
      </c>
      <c r="AG183" s="45">
        <v>0</v>
      </c>
      <c r="AH183" s="45">
        <v>10</v>
      </c>
      <c r="AI183" s="45">
        <f t="shared" si="141"/>
        <v>0</v>
      </c>
      <c r="AJ183" s="32">
        <f t="shared" si="137"/>
        <v>-2.5</v>
      </c>
      <c r="AK183" s="32">
        <f t="shared" si="138"/>
        <v>-4.25</v>
      </c>
      <c r="AL183" s="32">
        <f t="shared" si="139"/>
        <v>0.75</v>
      </c>
      <c r="AM183" s="80">
        <f t="shared" si="140"/>
        <v>3.25</v>
      </c>
      <c r="AN183" s="85">
        <v>2</v>
      </c>
      <c r="AO183" s="85">
        <v>2</v>
      </c>
      <c r="AP183" s="85">
        <v>5</v>
      </c>
      <c r="AQ183" s="85">
        <f t="shared" si="115"/>
        <v>4</v>
      </c>
      <c r="AR183" s="85">
        <f t="shared" si="116"/>
        <v>-2.5</v>
      </c>
      <c r="AS183" s="85">
        <v>2</v>
      </c>
      <c r="AT183" s="85">
        <v>5</v>
      </c>
      <c r="AU183" s="85">
        <v>0</v>
      </c>
      <c r="AV183" s="85">
        <f t="shared" si="117"/>
        <v>7</v>
      </c>
      <c r="AW183" s="85">
        <f t="shared" si="111"/>
        <v>-0.5</v>
      </c>
      <c r="AX183" s="85">
        <v>2</v>
      </c>
      <c r="AY183" s="85">
        <v>5</v>
      </c>
      <c r="AZ183" s="85">
        <v>0</v>
      </c>
      <c r="BA183" s="85">
        <f t="shared" si="118"/>
        <v>7</v>
      </c>
      <c r="BB183" s="85">
        <f t="shared" si="119"/>
        <v>-0.5</v>
      </c>
      <c r="BC183" s="85">
        <v>1</v>
      </c>
      <c r="BD183" s="85">
        <v>6</v>
      </c>
      <c r="BE183" s="85">
        <f t="shared" si="120"/>
        <v>7</v>
      </c>
      <c r="BF183" s="85">
        <f t="shared" si="112"/>
        <v>0.5</v>
      </c>
      <c r="BG183" s="85">
        <v>0</v>
      </c>
      <c r="BH183" s="85">
        <v>0</v>
      </c>
      <c r="BI183" s="85">
        <f t="shared" si="121"/>
        <v>0</v>
      </c>
      <c r="BJ183" s="85">
        <f t="shared" si="113"/>
        <v>0</v>
      </c>
      <c r="BK183" s="85">
        <v>2</v>
      </c>
      <c r="BL183" s="85">
        <v>7</v>
      </c>
      <c r="BM183" s="85">
        <f t="shared" si="122"/>
        <v>9</v>
      </c>
      <c r="BN183" s="85">
        <f t="shared" si="114"/>
        <v>-2.5</v>
      </c>
      <c r="BO183" s="85">
        <f t="shared" si="123"/>
        <v>-5.5</v>
      </c>
      <c r="BP183" s="85"/>
      <c r="BQ183" s="85"/>
    </row>
    <row r="184" spans="1:69" s="21" customFormat="1" ht="13.5" customHeight="1" x14ac:dyDescent="0.25">
      <c r="A184" s="37">
        <v>182</v>
      </c>
      <c r="B184" s="54" t="s">
        <v>408</v>
      </c>
      <c r="C184" s="11" t="s">
        <v>409</v>
      </c>
      <c r="D184" s="69">
        <v>47</v>
      </c>
      <c r="E184" s="12">
        <v>1</v>
      </c>
      <c r="F184" s="12">
        <v>4</v>
      </c>
      <c r="G184" s="12">
        <v>0</v>
      </c>
      <c r="H184" s="12">
        <f t="shared" si="126"/>
        <v>5</v>
      </c>
      <c r="I184" s="12">
        <f t="shared" si="127"/>
        <v>-0.5</v>
      </c>
      <c r="J184" s="13">
        <v>2</v>
      </c>
      <c r="K184" s="13">
        <v>3</v>
      </c>
      <c r="L184" s="12">
        <v>0</v>
      </c>
      <c r="M184" s="12">
        <f t="shared" si="128"/>
        <v>5</v>
      </c>
      <c r="N184" s="12">
        <f t="shared" si="125"/>
        <v>0.25</v>
      </c>
      <c r="O184" s="12">
        <v>2</v>
      </c>
      <c r="P184" s="12">
        <v>1</v>
      </c>
      <c r="Q184" s="12">
        <v>1</v>
      </c>
      <c r="R184" s="12">
        <f t="shared" si="129"/>
        <v>3</v>
      </c>
      <c r="S184" s="12">
        <f t="shared" si="130"/>
        <v>0.5</v>
      </c>
      <c r="T184" s="12">
        <v>3</v>
      </c>
      <c r="U184" s="12">
        <v>3</v>
      </c>
      <c r="V184" s="12">
        <v>0</v>
      </c>
      <c r="W184" s="12">
        <f t="shared" si="131"/>
        <v>6</v>
      </c>
      <c r="X184" s="12">
        <f t="shared" si="132"/>
        <v>0.75</v>
      </c>
      <c r="Y184" s="12">
        <f t="shared" si="142"/>
        <v>1</v>
      </c>
      <c r="Z184" s="12">
        <f t="shared" si="134"/>
        <v>4</v>
      </c>
      <c r="AA184" s="45">
        <v>1</v>
      </c>
      <c r="AB184" s="45">
        <v>4</v>
      </c>
      <c r="AC184" s="45">
        <v>5</v>
      </c>
      <c r="AD184" s="45">
        <f t="shared" si="135"/>
        <v>5</v>
      </c>
      <c r="AE184" s="32">
        <f t="shared" si="136"/>
        <v>-1.75</v>
      </c>
      <c r="AF184" s="45">
        <v>4</v>
      </c>
      <c r="AG184" s="45">
        <v>1</v>
      </c>
      <c r="AH184" s="45">
        <v>5</v>
      </c>
      <c r="AI184" s="45">
        <f t="shared" si="141"/>
        <v>5</v>
      </c>
      <c r="AJ184" s="32">
        <f t="shared" si="137"/>
        <v>0.5</v>
      </c>
      <c r="AK184" s="32">
        <f t="shared" si="138"/>
        <v>-1.25</v>
      </c>
      <c r="AL184" s="32">
        <f t="shared" si="139"/>
        <v>3.75</v>
      </c>
      <c r="AM184" s="80">
        <f t="shared" si="140"/>
        <v>7.75</v>
      </c>
      <c r="AN184" s="86">
        <v>3</v>
      </c>
      <c r="AO184" s="86">
        <v>6</v>
      </c>
      <c r="AP184" s="86">
        <v>0</v>
      </c>
      <c r="AQ184" s="85">
        <f t="shared" si="115"/>
        <v>9</v>
      </c>
      <c r="AR184" s="85">
        <f t="shared" si="116"/>
        <v>-1.5</v>
      </c>
      <c r="AS184" s="86">
        <v>2</v>
      </c>
      <c r="AT184" s="86">
        <v>5</v>
      </c>
      <c r="AU184" s="86">
        <v>0</v>
      </c>
      <c r="AV184" s="85">
        <f t="shared" si="117"/>
        <v>7</v>
      </c>
      <c r="AW184" s="85">
        <f t="shared" si="111"/>
        <v>-0.5</v>
      </c>
      <c r="AX184" s="86">
        <v>2</v>
      </c>
      <c r="AY184" s="86">
        <v>5</v>
      </c>
      <c r="AZ184" s="86">
        <v>0</v>
      </c>
      <c r="BA184" s="85">
        <f t="shared" si="118"/>
        <v>7</v>
      </c>
      <c r="BB184" s="85">
        <f t="shared" si="119"/>
        <v>-0.5</v>
      </c>
      <c r="BC184" s="86">
        <v>0</v>
      </c>
      <c r="BD184" s="86">
        <v>7</v>
      </c>
      <c r="BE184" s="85">
        <f t="shared" si="120"/>
        <v>7</v>
      </c>
      <c r="BF184" s="85">
        <f t="shared" si="112"/>
        <v>0</v>
      </c>
      <c r="BG184" s="86">
        <v>0</v>
      </c>
      <c r="BH184" s="86">
        <v>0</v>
      </c>
      <c r="BI184" s="85">
        <f t="shared" si="121"/>
        <v>0</v>
      </c>
      <c r="BJ184" s="85">
        <f t="shared" si="113"/>
        <v>0</v>
      </c>
      <c r="BK184" s="85">
        <v>5</v>
      </c>
      <c r="BL184" s="85">
        <v>8</v>
      </c>
      <c r="BM184" s="85">
        <f t="shared" si="122"/>
        <v>13</v>
      </c>
      <c r="BN184" s="85">
        <f t="shared" si="114"/>
        <v>-1.5</v>
      </c>
      <c r="BO184" s="85">
        <f t="shared" si="123"/>
        <v>-4</v>
      </c>
      <c r="BP184" s="86"/>
      <c r="BQ184" s="86"/>
    </row>
    <row r="185" spans="1:69" s="21" customFormat="1" ht="13.5" customHeight="1" x14ac:dyDescent="0.25">
      <c r="A185" s="37">
        <v>183</v>
      </c>
      <c r="B185" s="54" t="s">
        <v>410</v>
      </c>
      <c r="C185" s="11" t="s">
        <v>411</v>
      </c>
      <c r="D185" s="69">
        <v>47</v>
      </c>
      <c r="E185" s="12">
        <v>1</v>
      </c>
      <c r="F185" s="12">
        <v>4</v>
      </c>
      <c r="G185" s="12">
        <v>0</v>
      </c>
      <c r="H185" s="12">
        <f t="shared" si="126"/>
        <v>5</v>
      </c>
      <c r="I185" s="12">
        <f t="shared" si="127"/>
        <v>-0.5</v>
      </c>
      <c r="J185" s="13">
        <v>1</v>
      </c>
      <c r="K185" s="13">
        <v>4</v>
      </c>
      <c r="L185" s="13">
        <v>0</v>
      </c>
      <c r="M185" s="12">
        <f t="shared" si="128"/>
        <v>5</v>
      </c>
      <c r="N185" s="12">
        <f t="shared" si="125"/>
        <v>-0.5</v>
      </c>
      <c r="O185" s="12">
        <v>2</v>
      </c>
      <c r="P185" s="12">
        <v>1</v>
      </c>
      <c r="Q185" s="12">
        <v>1</v>
      </c>
      <c r="R185" s="12">
        <f t="shared" si="129"/>
        <v>3</v>
      </c>
      <c r="S185" s="12">
        <f t="shared" si="130"/>
        <v>0.5</v>
      </c>
      <c r="T185" s="12">
        <v>2</v>
      </c>
      <c r="U185" s="12">
        <v>2</v>
      </c>
      <c r="V185" s="12">
        <v>2</v>
      </c>
      <c r="W185" s="12">
        <f t="shared" si="131"/>
        <v>4</v>
      </c>
      <c r="X185" s="12">
        <f t="shared" si="132"/>
        <v>0</v>
      </c>
      <c r="Y185" s="12">
        <f t="shared" si="142"/>
        <v>-0.5</v>
      </c>
      <c r="Z185" s="12">
        <f t="shared" si="134"/>
        <v>2.5</v>
      </c>
      <c r="AA185" s="45">
        <v>2</v>
      </c>
      <c r="AB185" s="45">
        <v>4</v>
      </c>
      <c r="AC185" s="45">
        <v>4</v>
      </c>
      <c r="AD185" s="45">
        <f t="shared" si="135"/>
        <v>6</v>
      </c>
      <c r="AE185" s="32">
        <f t="shared" si="136"/>
        <v>-1</v>
      </c>
      <c r="AF185" s="45">
        <v>3</v>
      </c>
      <c r="AG185" s="45">
        <v>0</v>
      </c>
      <c r="AH185" s="45">
        <v>7</v>
      </c>
      <c r="AI185" s="45">
        <f t="shared" si="141"/>
        <v>3</v>
      </c>
      <c r="AJ185" s="32">
        <f t="shared" si="137"/>
        <v>-0.25</v>
      </c>
      <c r="AK185" s="32">
        <f t="shared" si="138"/>
        <v>-1.25</v>
      </c>
      <c r="AL185" s="32">
        <f t="shared" si="139"/>
        <v>3.75</v>
      </c>
      <c r="AM185" s="80">
        <f t="shared" si="140"/>
        <v>6.25</v>
      </c>
      <c r="AN185" s="86">
        <v>5</v>
      </c>
      <c r="AO185" s="86">
        <v>2</v>
      </c>
      <c r="AP185" s="86">
        <v>2</v>
      </c>
      <c r="AQ185" s="85">
        <f t="shared" si="115"/>
        <v>7</v>
      </c>
      <c r="AR185" s="85">
        <f t="shared" si="116"/>
        <v>0.5</v>
      </c>
      <c r="AS185" s="86">
        <v>4</v>
      </c>
      <c r="AT185" s="86">
        <v>2</v>
      </c>
      <c r="AU185" s="86">
        <v>1</v>
      </c>
      <c r="AV185" s="85">
        <f t="shared" si="117"/>
        <v>6</v>
      </c>
      <c r="AW185" s="85">
        <f t="shared" si="111"/>
        <v>2.5</v>
      </c>
      <c r="AX185" s="86">
        <v>1</v>
      </c>
      <c r="AY185" s="86">
        <v>6</v>
      </c>
      <c r="AZ185" s="86">
        <v>0</v>
      </c>
      <c r="BA185" s="85">
        <f t="shared" si="118"/>
        <v>7</v>
      </c>
      <c r="BB185" s="85">
        <f t="shared" si="119"/>
        <v>-2</v>
      </c>
      <c r="BC185" s="86">
        <v>2</v>
      </c>
      <c r="BD185" s="86">
        <v>5</v>
      </c>
      <c r="BE185" s="85">
        <f t="shared" si="120"/>
        <v>7</v>
      </c>
      <c r="BF185" s="85">
        <f t="shared" si="112"/>
        <v>1</v>
      </c>
      <c r="BG185" s="86">
        <v>0</v>
      </c>
      <c r="BH185" s="86">
        <v>4</v>
      </c>
      <c r="BI185" s="85">
        <f t="shared" si="121"/>
        <v>4</v>
      </c>
      <c r="BJ185" s="85">
        <f t="shared" si="113"/>
        <v>0</v>
      </c>
      <c r="BK185" s="85">
        <v>2</v>
      </c>
      <c r="BL185" s="85">
        <v>1</v>
      </c>
      <c r="BM185" s="85">
        <f t="shared" si="122"/>
        <v>3</v>
      </c>
      <c r="BN185" s="85">
        <f t="shared" si="114"/>
        <v>0.5</v>
      </c>
      <c r="BO185" s="85">
        <f t="shared" si="123"/>
        <v>2.5</v>
      </c>
      <c r="BP185" s="86"/>
      <c r="BQ185" s="86"/>
    </row>
    <row r="186" spans="1:69" ht="13.5" customHeight="1" x14ac:dyDescent="0.25">
      <c r="A186" s="37">
        <v>187</v>
      </c>
      <c r="B186" s="54" t="s">
        <v>412</v>
      </c>
      <c r="C186" s="11" t="s">
        <v>413</v>
      </c>
      <c r="D186" s="69">
        <v>47</v>
      </c>
      <c r="E186" s="12">
        <v>1</v>
      </c>
      <c r="F186" s="12">
        <v>1</v>
      </c>
      <c r="G186" s="12">
        <v>3</v>
      </c>
      <c r="H186" s="12">
        <f t="shared" si="126"/>
        <v>2</v>
      </c>
      <c r="I186" s="12">
        <f t="shared" si="127"/>
        <v>-0.5</v>
      </c>
      <c r="J186" s="12">
        <v>1</v>
      </c>
      <c r="K186" s="12">
        <v>4</v>
      </c>
      <c r="L186" s="12">
        <v>0</v>
      </c>
      <c r="M186" s="12">
        <f t="shared" si="128"/>
        <v>5</v>
      </c>
      <c r="N186" s="12">
        <f t="shared" si="125"/>
        <v>-0.5</v>
      </c>
      <c r="O186" s="12">
        <v>0</v>
      </c>
      <c r="P186" s="12">
        <v>4</v>
      </c>
      <c r="Q186" s="12">
        <v>0</v>
      </c>
      <c r="R186" s="12">
        <f t="shared" si="129"/>
        <v>4</v>
      </c>
      <c r="S186" s="12">
        <f t="shared" si="130"/>
        <v>-1</v>
      </c>
      <c r="T186" s="12">
        <v>2</v>
      </c>
      <c r="U186" s="12">
        <v>2</v>
      </c>
      <c r="V186" s="12">
        <v>2</v>
      </c>
      <c r="W186" s="12">
        <f t="shared" si="131"/>
        <v>4</v>
      </c>
      <c r="X186" s="12">
        <f t="shared" si="132"/>
        <v>0</v>
      </c>
      <c r="Y186" s="12">
        <f t="shared" si="142"/>
        <v>-2</v>
      </c>
      <c r="Z186" s="12">
        <f t="shared" si="134"/>
        <v>1</v>
      </c>
      <c r="AA186" s="45">
        <v>1</v>
      </c>
      <c r="AB186" s="45">
        <v>4</v>
      </c>
      <c r="AC186" s="45">
        <v>5</v>
      </c>
      <c r="AD186" s="45">
        <f t="shared" si="135"/>
        <v>5</v>
      </c>
      <c r="AE186" s="32">
        <f t="shared" si="136"/>
        <v>-1.75</v>
      </c>
      <c r="AF186" s="45">
        <v>1</v>
      </c>
      <c r="AG186" s="45">
        <v>3</v>
      </c>
      <c r="AH186" s="45">
        <v>6</v>
      </c>
      <c r="AI186" s="45">
        <f t="shared" si="141"/>
        <v>4</v>
      </c>
      <c r="AJ186" s="32">
        <f t="shared" si="137"/>
        <v>-1.75</v>
      </c>
      <c r="AK186" s="32">
        <f t="shared" si="138"/>
        <v>-3.5</v>
      </c>
      <c r="AL186" s="32">
        <f t="shared" si="139"/>
        <v>1.5</v>
      </c>
      <c r="AM186" s="80">
        <f t="shared" si="140"/>
        <v>2.5</v>
      </c>
      <c r="AN186" s="86">
        <v>5</v>
      </c>
      <c r="AO186" s="85">
        <v>6</v>
      </c>
      <c r="AP186" s="85">
        <v>2</v>
      </c>
      <c r="AQ186" s="85">
        <f t="shared" si="115"/>
        <v>11</v>
      </c>
      <c r="AR186" s="85">
        <f t="shared" si="116"/>
        <v>-1.5</v>
      </c>
      <c r="AS186" s="85">
        <v>2</v>
      </c>
      <c r="AT186" s="85">
        <v>5</v>
      </c>
      <c r="AU186" s="85">
        <v>0</v>
      </c>
      <c r="AV186" s="85">
        <f t="shared" si="117"/>
        <v>7</v>
      </c>
      <c r="AW186" s="85">
        <f t="shared" si="111"/>
        <v>-0.5</v>
      </c>
      <c r="AX186" s="85">
        <v>3</v>
      </c>
      <c r="AY186" s="85">
        <v>4</v>
      </c>
      <c r="AZ186" s="85">
        <v>0</v>
      </c>
      <c r="BA186" s="85">
        <f t="shared" si="118"/>
        <v>7</v>
      </c>
      <c r="BB186" s="85">
        <f t="shared" si="119"/>
        <v>1</v>
      </c>
      <c r="BC186" s="85">
        <v>2</v>
      </c>
      <c r="BD186" s="85">
        <v>5</v>
      </c>
      <c r="BE186" s="85">
        <f t="shared" si="120"/>
        <v>7</v>
      </c>
      <c r="BF186" s="85">
        <f t="shared" si="112"/>
        <v>1</v>
      </c>
      <c r="BG186" s="85">
        <v>10</v>
      </c>
      <c r="BH186" s="85">
        <v>3</v>
      </c>
      <c r="BI186" s="85">
        <f t="shared" si="121"/>
        <v>13</v>
      </c>
      <c r="BJ186" s="85">
        <f t="shared" si="113"/>
        <v>10</v>
      </c>
      <c r="BK186" s="85">
        <v>0</v>
      </c>
      <c r="BL186" s="85">
        <v>3</v>
      </c>
      <c r="BM186" s="85">
        <f t="shared" si="122"/>
        <v>3</v>
      </c>
      <c r="BN186" s="85">
        <f t="shared" si="114"/>
        <v>-1.5</v>
      </c>
      <c r="BO186" s="85">
        <f t="shared" si="123"/>
        <v>8.5</v>
      </c>
      <c r="BP186" s="85"/>
      <c r="BQ186" s="85"/>
    </row>
    <row r="187" spans="1:69" ht="13.5" customHeight="1" x14ac:dyDescent="0.25">
      <c r="A187" s="37">
        <v>188</v>
      </c>
      <c r="B187" s="54" t="s">
        <v>414</v>
      </c>
      <c r="C187" s="11" t="s">
        <v>415</v>
      </c>
      <c r="D187" s="69">
        <v>47</v>
      </c>
      <c r="E187" s="22">
        <v>2</v>
      </c>
      <c r="F187" s="22">
        <v>2</v>
      </c>
      <c r="G187" s="22">
        <v>1</v>
      </c>
      <c r="H187" s="12">
        <f t="shared" si="126"/>
        <v>4</v>
      </c>
      <c r="I187" s="12">
        <f t="shared" si="127"/>
        <v>0.25</v>
      </c>
      <c r="J187" s="23">
        <v>2</v>
      </c>
      <c r="K187" s="23">
        <v>3</v>
      </c>
      <c r="L187" s="23">
        <v>0</v>
      </c>
      <c r="M187" s="12">
        <f t="shared" si="128"/>
        <v>5</v>
      </c>
      <c r="N187" s="12">
        <f t="shared" si="125"/>
        <v>0.25</v>
      </c>
      <c r="O187" s="22">
        <v>3</v>
      </c>
      <c r="P187" s="22">
        <v>0</v>
      </c>
      <c r="Q187" s="22">
        <v>1</v>
      </c>
      <c r="R187" s="12">
        <f t="shared" si="129"/>
        <v>3</v>
      </c>
      <c r="S187" s="12">
        <f t="shared" si="130"/>
        <v>1.25</v>
      </c>
      <c r="T187" s="22">
        <v>0</v>
      </c>
      <c r="U187" s="22">
        <v>3</v>
      </c>
      <c r="V187" s="22">
        <v>3</v>
      </c>
      <c r="W187" s="12">
        <f t="shared" si="131"/>
        <v>3</v>
      </c>
      <c r="X187" s="12">
        <f t="shared" si="132"/>
        <v>-1.5</v>
      </c>
      <c r="Y187" s="12">
        <f t="shared" si="142"/>
        <v>0.25</v>
      </c>
      <c r="Z187" s="12">
        <f t="shared" si="134"/>
        <v>3.25</v>
      </c>
      <c r="AA187" s="45">
        <v>1</v>
      </c>
      <c r="AB187" s="45">
        <v>3</v>
      </c>
      <c r="AC187" s="45">
        <v>5</v>
      </c>
      <c r="AD187" s="45">
        <f t="shared" si="135"/>
        <v>4</v>
      </c>
      <c r="AE187" s="32">
        <f t="shared" si="136"/>
        <v>-1.5</v>
      </c>
      <c r="AF187" s="45">
        <v>3</v>
      </c>
      <c r="AG187" s="45">
        <v>5</v>
      </c>
      <c r="AH187" s="45">
        <v>2</v>
      </c>
      <c r="AI187" s="45">
        <f t="shared" si="141"/>
        <v>8</v>
      </c>
      <c r="AJ187" s="32">
        <f t="shared" si="137"/>
        <v>-0.25</v>
      </c>
      <c r="AK187" s="32">
        <f t="shared" si="138"/>
        <v>-1.75</v>
      </c>
      <c r="AL187" s="32">
        <f t="shared" si="139"/>
        <v>3.25</v>
      </c>
      <c r="AM187" s="80">
        <f t="shared" si="140"/>
        <v>6.5</v>
      </c>
      <c r="AN187" s="85">
        <v>6</v>
      </c>
      <c r="AO187" s="85">
        <v>3</v>
      </c>
      <c r="AP187" s="85">
        <v>0</v>
      </c>
      <c r="AQ187" s="85">
        <f t="shared" si="115"/>
        <v>9</v>
      </c>
      <c r="AR187" s="85">
        <f t="shared" si="116"/>
        <v>1.5</v>
      </c>
      <c r="AS187" s="85">
        <v>5</v>
      </c>
      <c r="AT187" s="85">
        <v>2</v>
      </c>
      <c r="AU187" s="85">
        <v>0</v>
      </c>
      <c r="AV187" s="85">
        <f t="shared" si="117"/>
        <v>7</v>
      </c>
      <c r="AW187" s="85">
        <f t="shared" si="111"/>
        <v>4</v>
      </c>
      <c r="AX187" s="85">
        <v>2</v>
      </c>
      <c r="AY187" s="85">
        <v>5</v>
      </c>
      <c r="AZ187" s="85">
        <v>0</v>
      </c>
      <c r="BA187" s="85">
        <f t="shared" si="118"/>
        <v>7</v>
      </c>
      <c r="BB187" s="85">
        <f t="shared" si="119"/>
        <v>-0.5</v>
      </c>
      <c r="BC187" s="85">
        <v>2</v>
      </c>
      <c r="BD187" s="85">
        <v>5</v>
      </c>
      <c r="BE187" s="85">
        <f t="shared" si="120"/>
        <v>7</v>
      </c>
      <c r="BF187" s="85">
        <f t="shared" si="112"/>
        <v>1</v>
      </c>
      <c r="BG187" s="85">
        <v>0</v>
      </c>
      <c r="BH187" s="85">
        <v>2</v>
      </c>
      <c r="BI187" s="85">
        <f t="shared" si="121"/>
        <v>2</v>
      </c>
      <c r="BJ187" s="85">
        <f t="shared" si="113"/>
        <v>0</v>
      </c>
      <c r="BK187" s="85">
        <v>6</v>
      </c>
      <c r="BL187" s="85">
        <v>5</v>
      </c>
      <c r="BM187" s="85">
        <f t="shared" si="122"/>
        <v>11</v>
      </c>
      <c r="BN187" s="85">
        <f t="shared" si="114"/>
        <v>0.5</v>
      </c>
      <c r="BO187" s="85">
        <f t="shared" si="123"/>
        <v>6.5</v>
      </c>
      <c r="BP187" s="85"/>
      <c r="BQ187" s="85"/>
    </row>
    <row r="188" spans="1:69" ht="13.5" customHeight="1" x14ac:dyDescent="0.25">
      <c r="A188" s="39"/>
      <c r="B188" s="58"/>
      <c r="C188" s="15" t="s">
        <v>18</v>
      </c>
      <c r="D188" s="67"/>
      <c r="E188" s="25">
        <f t="shared" ref="E188:Z188" si="143">COUNT(E2:E187)</f>
        <v>186</v>
      </c>
      <c r="F188" s="25">
        <f t="shared" si="143"/>
        <v>186</v>
      </c>
      <c r="G188" s="25">
        <f t="shared" si="143"/>
        <v>186</v>
      </c>
      <c r="H188" s="25">
        <f t="shared" si="143"/>
        <v>186</v>
      </c>
      <c r="I188" s="25">
        <f t="shared" si="143"/>
        <v>186</v>
      </c>
      <c r="J188" s="25">
        <f t="shared" si="143"/>
        <v>186</v>
      </c>
      <c r="K188" s="25">
        <f t="shared" si="143"/>
        <v>186</v>
      </c>
      <c r="L188" s="25">
        <f t="shared" si="143"/>
        <v>186</v>
      </c>
      <c r="M188" s="25">
        <f t="shared" si="143"/>
        <v>186</v>
      </c>
      <c r="N188" s="25">
        <f t="shared" si="143"/>
        <v>186</v>
      </c>
      <c r="O188" s="25">
        <f t="shared" si="143"/>
        <v>186</v>
      </c>
      <c r="P188" s="25">
        <f t="shared" si="143"/>
        <v>186</v>
      </c>
      <c r="Q188" s="25">
        <f t="shared" si="143"/>
        <v>186</v>
      </c>
      <c r="R188" s="25">
        <f t="shared" si="143"/>
        <v>186</v>
      </c>
      <c r="S188" s="25">
        <f t="shared" si="143"/>
        <v>186</v>
      </c>
      <c r="T188" s="25">
        <f t="shared" si="143"/>
        <v>186</v>
      </c>
      <c r="U188" s="25">
        <f t="shared" si="143"/>
        <v>186</v>
      </c>
      <c r="V188" s="25">
        <f t="shared" si="143"/>
        <v>186</v>
      </c>
      <c r="W188" s="25">
        <f t="shared" si="143"/>
        <v>186</v>
      </c>
      <c r="X188" s="25">
        <f t="shared" si="143"/>
        <v>186</v>
      </c>
      <c r="Y188" s="25">
        <f t="shared" si="143"/>
        <v>186</v>
      </c>
      <c r="Z188" s="25">
        <f t="shared" si="143"/>
        <v>186</v>
      </c>
      <c r="AA188" s="47">
        <f t="shared" ref="AA188" si="144">COUNT(AA2:AA187)</f>
        <v>186</v>
      </c>
      <c r="AB188" s="47">
        <f t="shared" ref="AB188" si="145">COUNT(AB2:AB187)</f>
        <v>186</v>
      </c>
      <c r="AC188" s="47">
        <f t="shared" ref="AC188" si="146">COUNT(AC2:AC187)</f>
        <v>186</v>
      </c>
      <c r="AD188" s="47">
        <f t="shared" ref="AD188" si="147">COUNT(AD2:AD187)</f>
        <v>186</v>
      </c>
      <c r="AE188" s="34">
        <f t="shared" ref="AE188" si="148">COUNT(AE2:AE187)</f>
        <v>186</v>
      </c>
      <c r="AF188" s="47">
        <f t="shared" ref="AF188" si="149">COUNT(AF2:AF187)</f>
        <v>186</v>
      </c>
      <c r="AG188" s="47">
        <f t="shared" ref="AG188" si="150">COUNT(AG2:AG187)</f>
        <v>186</v>
      </c>
      <c r="AH188" s="47">
        <f t="shared" ref="AH188" si="151">COUNT(AH2:AH187)</f>
        <v>186</v>
      </c>
      <c r="AI188" s="47">
        <f t="shared" ref="AI188" si="152">COUNT(AI2:AI187)</f>
        <v>186</v>
      </c>
      <c r="AJ188" s="34">
        <f t="shared" ref="AJ188" si="153">COUNT(AJ2:AJ187)</f>
        <v>186</v>
      </c>
      <c r="AK188" s="34">
        <f t="shared" ref="AK188" si="154">COUNT(AK2:AK187)</f>
        <v>186</v>
      </c>
      <c r="AL188" s="34">
        <f t="shared" ref="AL188:AM188" si="155">COUNT(AL2:AL187)</f>
        <v>186</v>
      </c>
      <c r="AM188" s="81">
        <f t="shared" si="155"/>
        <v>186</v>
      </c>
      <c r="AN188" s="85"/>
      <c r="AO188" s="85"/>
      <c r="AP188" s="85"/>
      <c r="AQ188" s="85">
        <f t="shared" ref="AQ188:AQ194" si="156">SUM(AN188:AO188)</f>
        <v>0</v>
      </c>
      <c r="AR188" s="85">
        <f t="shared" ref="AR188:AR194" si="157">AN188*0.5-AO188*0.5-AP188*0.5</f>
        <v>0</v>
      </c>
      <c r="AS188" s="85"/>
      <c r="AT188" s="85"/>
      <c r="AU188" s="85"/>
      <c r="AV188" s="85">
        <f t="shared" si="117"/>
        <v>0</v>
      </c>
      <c r="AW188" s="85">
        <f t="shared" ref="AW188:AW193" si="158">AS188*1-AT188*0.5-AU188*0.5</f>
        <v>0</v>
      </c>
      <c r="AX188" s="85"/>
      <c r="AY188" s="85"/>
      <c r="AZ188" s="85"/>
      <c r="BA188" s="85">
        <f t="shared" ref="BA188:BA189" si="159">SUM(AX188:AZ188)</f>
        <v>0</v>
      </c>
      <c r="BB188" s="85">
        <f t="shared" si="119"/>
        <v>0</v>
      </c>
      <c r="BC188" s="85"/>
      <c r="BD188" s="85"/>
      <c r="BE188" s="85">
        <f t="shared" si="120"/>
        <v>0</v>
      </c>
      <c r="BF188" s="85">
        <f t="shared" si="112"/>
        <v>0</v>
      </c>
      <c r="BG188" s="85"/>
      <c r="BH188" s="85"/>
      <c r="BI188" s="85">
        <f t="shared" si="121"/>
        <v>0</v>
      </c>
      <c r="BJ188" s="85">
        <f t="shared" si="113"/>
        <v>0</v>
      </c>
      <c r="BK188" s="85"/>
      <c r="BL188" s="85"/>
      <c r="BM188" s="85">
        <f t="shared" si="122"/>
        <v>0</v>
      </c>
      <c r="BN188" s="85">
        <f t="shared" si="114"/>
        <v>0</v>
      </c>
      <c r="BO188" s="85">
        <f t="shared" si="123"/>
        <v>0</v>
      </c>
      <c r="BP188" s="85"/>
      <c r="BQ188" s="85"/>
    </row>
    <row r="189" spans="1:69" ht="13.5" customHeight="1" x14ac:dyDescent="0.25">
      <c r="A189" s="39"/>
      <c r="B189" s="58"/>
      <c r="C189" s="15" t="s">
        <v>19</v>
      </c>
      <c r="D189" s="67"/>
      <c r="E189" s="12">
        <f t="shared" ref="E189:Z189" si="160">MAX(E2:E187)</f>
        <v>4</v>
      </c>
      <c r="F189" s="12">
        <f t="shared" si="160"/>
        <v>4</v>
      </c>
      <c r="G189" s="12">
        <f t="shared" si="160"/>
        <v>4</v>
      </c>
      <c r="H189" s="12">
        <f t="shared" si="160"/>
        <v>6</v>
      </c>
      <c r="I189" s="12">
        <f t="shared" si="160"/>
        <v>1.75</v>
      </c>
      <c r="J189" s="12">
        <f t="shared" si="160"/>
        <v>5</v>
      </c>
      <c r="K189" s="12">
        <f t="shared" si="160"/>
        <v>4</v>
      </c>
      <c r="L189" s="12">
        <f t="shared" si="160"/>
        <v>3</v>
      </c>
      <c r="M189" s="12">
        <f t="shared" si="160"/>
        <v>5</v>
      </c>
      <c r="N189" s="12">
        <f t="shared" si="160"/>
        <v>2.5</v>
      </c>
      <c r="O189" s="12">
        <f t="shared" si="160"/>
        <v>4</v>
      </c>
      <c r="P189" s="12">
        <f t="shared" si="160"/>
        <v>4</v>
      </c>
      <c r="Q189" s="12">
        <f t="shared" si="160"/>
        <v>4</v>
      </c>
      <c r="R189" s="12">
        <f t="shared" si="160"/>
        <v>4</v>
      </c>
      <c r="S189" s="12">
        <f t="shared" si="160"/>
        <v>2</v>
      </c>
      <c r="T189" s="12">
        <f t="shared" si="160"/>
        <v>6</v>
      </c>
      <c r="U189" s="12">
        <f t="shared" si="160"/>
        <v>6</v>
      </c>
      <c r="V189" s="12">
        <f t="shared" si="160"/>
        <v>6</v>
      </c>
      <c r="W189" s="12">
        <f t="shared" si="160"/>
        <v>6</v>
      </c>
      <c r="X189" s="12">
        <f t="shared" si="160"/>
        <v>3</v>
      </c>
      <c r="Y189" s="12">
        <f t="shared" si="160"/>
        <v>7</v>
      </c>
      <c r="Z189" s="12">
        <f t="shared" si="160"/>
        <v>10</v>
      </c>
      <c r="AA189" s="45">
        <f t="shared" ref="AA189:AL189" si="161">MAX(AA2:AA187)</f>
        <v>6</v>
      </c>
      <c r="AB189" s="45">
        <f t="shared" si="161"/>
        <v>9</v>
      </c>
      <c r="AC189" s="45">
        <f t="shared" si="161"/>
        <v>10</v>
      </c>
      <c r="AD189" s="45">
        <f t="shared" si="161"/>
        <v>10</v>
      </c>
      <c r="AE189" s="32">
        <f t="shared" si="161"/>
        <v>2</v>
      </c>
      <c r="AF189" s="45">
        <f t="shared" si="161"/>
        <v>7</v>
      </c>
      <c r="AG189" s="45">
        <f t="shared" si="161"/>
        <v>10</v>
      </c>
      <c r="AH189" s="45">
        <f t="shared" si="161"/>
        <v>10</v>
      </c>
      <c r="AI189" s="45">
        <f t="shared" si="161"/>
        <v>10</v>
      </c>
      <c r="AJ189" s="32">
        <f t="shared" si="161"/>
        <v>2.75</v>
      </c>
      <c r="AK189" s="32">
        <f t="shared" si="161"/>
        <v>3.25</v>
      </c>
      <c r="AL189" s="32">
        <f t="shared" si="161"/>
        <v>8.25</v>
      </c>
      <c r="AM189" s="82">
        <f t="shared" ref="AM189" si="162">MAX(AM2:AM187)</f>
        <v>16</v>
      </c>
      <c r="AN189" s="85"/>
      <c r="AO189" s="85"/>
      <c r="AP189" s="85"/>
      <c r="AQ189" s="85">
        <f t="shared" si="156"/>
        <v>0</v>
      </c>
      <c r="AR189" s="85">
        <f t="shared" si="157"/>
        <v>0</v>
      </c>
      <c r="AS189" s="85"/>
      <c r="AT189" s="85"/>
      <c r="AU189" s="85"/>
      <c r="AV189" s="85">
        <f t="shared" si="117"/>
        <v>0</v>
      </c>
      <c r="AW189" s="85">
        <f t="shared" si="158"/>
        <v>0</v>
      </c>
      <c r="AX189" s="85"/>
      <c r="AY189" s="85"/>
      <c r="AZ189" s="85"/>
      <c r="BA189" s="85">
        <f t="shared" si="159"/>
        <v>0</v>
      </c>
      <c r="BB189" s="85">
        <f t="shared" ref="BB189:BB194" si="163">AX189*1-AY189*0.5-AZ189*0.5</f>
        <v>0</v>
      </c>
      <c r="BC189" s="85"/>
      <c r="BD189" s="85"/>
      <c r="BE189" s="85">
        <f t="shared" ref="BE189:BE194" si="164">SUM(BC189:BD189)</f>
        <v>0</v>
      </c>
      <c r="BF189" s="85">
        <f t="shared" ref="BF189:BF193" si="165">BC189*0.5</f>
        <v>0</v>
      </c>
      <c r="BG189" s="85"/>
      <c r="BH189" s="85"/>
      <c r="BI189" s="85">
        <f t="shared" si="121"/>
        <v>0</v>
      </c>
      <c r="BJ189" s="85">
        <f t="shared" si="113"/>
        <v>0</v>
      </c>
      <c r="BK189" s="85"/>
      <c r="BL189" s="85"/>
      <c r="BM189" s="85">
        <f t="shared" si="122"/>
        <v>0</v>
      </c>
      <c r="BN189" s="85">
        <f t="shared" si="114"/>
        <v>0</v>
      </c>
      <c r="BO189" s="85">
        <f t="shared" si="123"/>
        <v>0</v>
      </c>
      <c r="BP189" s="85"/>
      <c r="BQ189" s="85"/>
    </row>
    <row r="190" spans="1:69" ht="13.5" customHeight="1" x14ac:dyDescent="0.25">
      <c r="A190" s="39"/>
      <c r="B190" s="58"/>
      <c r="C190" s="17" t="s">
        <v>20</v>
      </c>
      <c r="D190" s="67"/>
      <c r="E190" s="12">
        <f t="shared" ref="E190:Z190" si="166">MIN(E2:E187)</f>
        <v>1</v>
      </c>
      <c r="F190" s="12">
        <f t="shared" si="166"/>
        <v>0</v>
      </c>
      <c r="G190" s="12">
        <f t="shared" si="166"/>
        <v>0</v>
      </c>
      <c r="H190" s="12">
        <f t="shared" si="166"/>
        <v>1</v>
      </c>
      <c r="I190" s="12">
        <f t="shared" si="166"/>
        <v>-0.5</v>
      </c>
      <c r="J190" s="12">
        <f t="shared" si="166"/>
        <v>1</v>
      </c>
      <c r="K190" s="12">
        <f t="shared" si="166"/>
        <v>0</v>
      </c>
      <c r="L190" s="12">
        <f t="shared" si="166"/>
        <v>0</v>
      </c>
      <c r="M190" s="12">
        <f t="shared" si="166"/>
        <v>1</v>
      </c>
      <c r="N190" s="12">
        <f t="shared" si="166"/>
        <v>-0.5</v>
      </c>
      <c r="O190" s="12">
        <f t="shared" si="166"/>
        <v>0</v>
      </c>
      <c r="P190" s="12">
        <f t="shared" si="166"/>
        <v>0</v>
      </c>
      <c r="Q190" s="12">
        <f t="shared" si="166"/>
        <v>0</v>
      </c>
      <c r="R190" s="12">
        <f t="shared" si="166"/>
        <v>0</v>
      </c>
      <c r="S190" s="12">
        <f t="shared" si="166"/>
        <v>-1</v>
      </c>
      <c r="T190" s="12">
        <f t="shared" si="166"/>
        <v>0</v>
      </c>
      <c r="U190" s="12">
        <f t="shared" si="166"/>
        <v>0</v>
      </c>
      <c r="V190" s="12">
        <f t="shared" si="166"/>
        <v>0</v>
      </c>
      <c r="W190" s="12">
        <f t="shared" si="166"/>
        <v>0</v>
      </c>
      <c r="X190" s="12">
        <f t="shared" si="166"/>
        <v>-1.5</v>
      </c>
      <c r="Y190" s="12">
        <f t="shared" si="166"/>
        <v>-2.75</v>
      </c>
      <c r="Z190" s="12">
        <f t="shared" si="166"/>
        <v>0.25</v>
      </c>
      <c r="AA190" s="45">
        <f t="shared" ref="AA190:AL190" si="167">MIN(AA2:AA187)</f>
        <v>0</v>
      </c>
      <c r="AB190" s="45">
        <f t="shared" si="167"/>
        <v>0</v>
      </c>
      <c r="AC190" s="45">
        <f t="shared" si="167"/>
        <v>0</v>
      </c>
      <c r="AD190" s="45">
        <f t="shared" si="167"/>
        <v>0</v>
      </c>
      <c r="AE190" s="32">
        <f t="shared" si="167"/>
        <v>-2.5</v>
      </c>
      <c r="AF190" s="45">
        <f t="shared" si="167"/>
        <v>0</v>
      </c>
      <c r="AG190" s="45">
        <f t="shared" si="167"/>
        <v>0</v>
      </c>
      <c r="AH190" s="45">
        <f t="shared" si="167"/>
        <v>0</v>
      </c>
      <c r="AI190" s="45">
        <f t="shared" si="167"/>
        <v>0</v>
      </c>
      <c r="AJ190" s="32">
        <f t="shared" si="167"/>
        <v>-2.5</v>
      </c>
      <c r="AK190" s="32">
        <f t="shared" si="167"/>
        <v>-5</v>
      </c>
      <c r="AL190" s="32">
        <f t="shared" si="167"/>
        <v>0</v>
      </c>
      <c r="AM190" s="82">
        <f t="shared" ref="AM190" si="168">MIN(AM2:AM187)</f>
        <v>2.5</v>
      </c>
      <c r="AN190" s="85"/>
      <c r="AO190" s="85"/>
      <c r="AP190" s="85"/>
      <c r="AQ190" s="85">
        <f t="shared" si="156"/>
        <v>0</v>
      </c>
      <c r="AR190" s="85">
        <f t="shared" si="157"/>
        <v>0</v>
      </c>
      <c r="AS190" s="85"/>
      <c r="AT190" s="85"/>
      <c r="AU190" s="85"/>
      <c r="AV190" s="85">
        <f t="shared" si="117"/>
        <v>0</v>
      </c>
      <c r="AW190" s="85">
        <f t="shared" si="158"/>
        <v>0</v>
      </c>
      <c r="AX190" s="85"/>
      <c r="AY190" s="85"/>
      <c r="AZ190" s="85"/>
      <c r="BA190" s="85">
        <f t="shared" ref="BA190:BA195" si="169">SUM(AX190:AZ190)</f>
        <v>0</v>
      </c>
      <c r="BB190" s="85">
        <f t="shared" si="163"/>
        <v>0</v>
      </c>
      <c r="BC190" s="85"/>
      <c r="BD190" s="85"/>
      <c r="BE190" s="85">
        <f t="shared" si="164"/>
        <v>0</v>
      </c>
      <c r="BF190" s="85">
        <f t="shared" si="165"/>
        <v>0</v>
      </c>
      <c r="BG190" s="85"/>
      <c r="BH190" s="85"/>
      <c r="BI190" s="85">
        <f t="shared" si="121"/>
        <v>0</v>
      </c>
      <c r="BJ190" s="85">
        <f t="shared" si="113"/>
        <v>0</v>
      </c>
      <c r="BK190" s="85"/>
      <c r="BL190" s="85"/>
      <c r="BM190" s="85">
        <f t="shared" si="122"/>
        <v>0</v>
      </c>
      <c r="BN190" s="85">
        <f t="shared" si="114"/>
        <v>0</v>
      </c>
      <c r="BO190" s="85">
        <f t="shared" si="123"/>
        <v>0</v>
      </c>
      <c r="BP190" s="85"/>
      <c r="BQ190" s="85"/>
    </row>
    <row r="191" spans="1:69" ht="13.5" customHeight="1" x14ac:dyDescent="0.25">
      <c r="A191" s="39"/>
      <c r="B191" s="58"/>
      <c r="C191" s="15" t="s">
        <v>21</v>
      </c>
      <c r="D191" s="67"/>
      <c r="E191" s="12">
        <f t="shared" ref="E191:Z191" si="170">AVERAGE(E2:E187)</f>
        <v>2.4086021505376345</v>
      </c>
      <c r="F191" s="12">
        <f t="shared" si="170"/>
        <v>1.9623655913978495</v>
      </c>
      <c r="G191" s="12">
        <f t="shared" si="170"/>
        <v>0.60752688172043012</v>
      </c>
      <c r="H191" s="12">
        <f t="shared" si="170"/>
        <v>4.370967741935484</v>
      </c>
      <c r="I191" s="12">
        <f t="shared" si="170"/>
        <v>0.56182795698924726</v>
      </c>
      <c r="J191" s="12">
        <f t="shared" si="170"/>
        <v>3.295698924731183</v>
      </c>
      <c r="K191" s="12">
        <f t="shared" si="170"/>
        <v>1.3870967741935485</v>
      </c>
      <c r="L191" s="12">
        <f t="shared" si="170"/>
        <v>0.32258064516129031</v>
      </c>
      <c r="M191" s="12">
        <f t="shared" si="170"/>
        <v>4.682795698924731</v>
      </c>
      <c r="N191" s="12">
        <f t="shared" si="170"/>
        <v>1.2231182795698925</v>
      </c>
      <c r="O191" s="12">
        <f t="shared" si="170"/>
        <v>2.553763440860215</v>
      </c>
      <c r="P191" s="12">
        <f t="shared" si="170"/>
        <v>0.72043010752688175</v>
      </c>
      <c r="Q191" s="12">
        <f t="shared" si="170"/>
        <v>0.73118279569892475</v>
      </c>
      <c r="R191" s="12">
        <f t="shared" si="170"/>
        <v>3.274193548387097</v>
      </c>
      <c r="S191" s="12">
        <f t="shared" si="170"/>
        <v>0.91397849462365588</v>
      </c>
      <c r="T191" s="12">
        <f t="shared" si="170"/>
        <v>1.6881720430107527</v>
      </c>
      <c r="U191" s="12">
        <f t="shared" si="170"/>
        <v>2.370967741935484</v>
      </c>
      <c r="V191" s="12">
        <f t="shared" si="170"/>
        <v>1.935483870967742</v>
      </c>
      <c r="W191" s="12">
        <f t="shared" si="170"/>
        <v>4.059139784946237</v>
      </c>
      <c r="X191" s="12">
        <f t="shared" si="170"/>
        <v>-0.2325268817204301</v>
      </c>
      <c r="Y191" s="12">
        <f t="shared" si="170"/>
        <v>2.450268817204301</v>
      </c>
      <c r="Z191" s="12">
        <f t="shared" si="170"/>
        <v>5.450268817204301</v>
      </c>
      <c r="AA191" s="45">
        <f t="shared" ref="AA191:AL191" si="171">AVERAGE(AA2:AA187)</f>
        <v>1.8440860215053763</v>
      </c>
      <c r="AB191" s="45">
        <f t="shared" si="171"/>
        <v>4.327956989247312</v>
      </c>
      <c r="AC191" s="45">
        <f t="shared" si="171"/>
        <v>3.860215053763441</v>
      </c>
      <c r="AD191" s="45">
        <f t="shared" si="171"/>
        <v>6.172043010752688</v>
      </c>
      <c r="AE191" s="32">
        <f t="shared" si="171"/>
        <v>-1.125</v>
      </c>
      <c r="AF191" s="45">
        <f t="shared" si="171"/>
        <v>2.327956989247312</v>
      </c>
      <c r="AG191" s="45">
        <f t="shared" si="171"/>
        <v>2.752688172043011</v>
      </c>
      <c r="AH191" s="45">
        <f t="shared" si="171"/>
        <v>4.919354838709677</v>
      </c>
      <c r="AI191" s="45">
        <f t="shared" si="171"/>
        <v>5.080645161290323</v>
      </c>
      <c r="AJ191" s="32">
        <f t="shared" si="171"/>
        <v>-0.75403225806451613</v>
      </c>
      <c r="AK191" s="32">
        <f t="shared" si="171"/>
        <v>-1.8790322580645162</v>
      </c>
      <c r="AL191" s="32">
        <f t="shared" si="171"/>
        <v>3.120967741935484</v>
      </c>
      <c r="AM191" s="82">
        <f t="shared" ref="AM191" si="172">AVERAGE(AM2:AM187)</f>
        <v>8.5712365591397841</v>
      </c>
      <c r="AN191" s="85"/>
      <c r="AO191" s="85"/>
      <c r="AP191" s="85"/>
      <c r="AQ191" s="85">
        <f t="shared" si="156"/>
        <v>0</v>
      </c>
      <c r="AR191" s="85">
        <f t="shared" si="157"/>
        <v>0</v>
      </c>
      <c r="AS191" s="85"/>
      <c r="AT191" s="85"/>
      <c r="AU191" s="85"/>
      <c r="AV191" s="85">
        <f t="shared" si="117"/>
        <v>0</v>
      </c>
      <c r="AW191" s="85">
        <f t="shared" si="158"/>
        <v>0</v>
      </c>
      <c r="AX191" s="85"/>
      <c r="AY191" s="85"/>
      <c r="AZ191" s="85"/>
      <c r="BA191" s="85">
        <f t="shared" si="169"/>
        <v>0</v>
      </c>
      <c r="BB191" s="85">
        <f t="shared" si="163"/>
        <v>0</v>
      </c>
      <c r="BC191" s="85"/>
      <c r="BD191" s="85"/>
      <c r="BE191" s="85">
        <f t="shared" si="164"/>
        <v>0</v>
      </c>
      <c r="BF191" s="85">
        <f t="shared" si="165"/>
        <v>0</v>
      </c>
      <c r="BG191" s="85"/>
      <c r="BH191" s="85"/>
      <c r="BI191" s="85">
        <f t="shared" si="121"/>
        <v>0</v>
      </c>
      <c r="BJ191" s="85">
        <f t="shared" si="113"/>
        <v>0</v>
      </c>
      <c r="BK191" s="85"/>
      <c r="BL191" s="85"/>
      <c r="BM191" s="85">
        <f t="shared" si="122"/>
        <v>0</v>
      </c>
      <c r="BN191" s="85">
        <f t="shared" si="114"/>
        <v>0</v>
      </c>
      <c r="BO191" s="85">
        <f t="shared" si="123"/>
        <v>0</v>
      </c>
      <c r="BP191" s="85"/>
      <c r="BQ191" s="85"/>
    </row>
    <row r="192" spans="1:69" ht="13.5" customHeight="1" x14ac:dyDescent="0.25">
      <c r="A192" s="39"/>
      <c r="B192" s="58"/>
      <c r="C192" s="15" t="s">
        <v>22</v>
      </c>
      <c r="D192" s="67"/>
      <c r="E192" s="12">
        <f t="shared" ref="E192:Z192" si="173">_xlfn.STDEV.P(E2:E187)</f>
        <v>0.88883830356699201</v>
      </c>
      <c r="F192" s="12">
        <f t="shared" si="173"/>
        <v>0.94680151756044295</v>
      </c>
      <c r="G192" s="12">
        <f t="shared" si="173"/>
        <v>0.75615560768985501</v>
      </c>
      <c r="H192" s="12">
        <f t="shared" si="173"/>
        <v>0.78082953478994221</v>
      </c>
      <c r="I192" s="12">
        <f t="shared" si="173"/>
        <v>0.66564698293094771</v>
      </c>
      <c r="J192" s="12">
        <f t="shared" si="173"/>
        <v>1.0491588006224677</v>
      </c>
      <c r="K192" s="12">
        <f t="shared" si="173"/>
        <v>1.0003468007733873</v>
      </c>
      <c r="L192" s="12">
        <f t="shared" si="173"/>
        <v>0.61628945724331619</v>
      </c>
      <c r="M192" s="12">
        <f t="shared" si="173"/>
        <v>0.64041714495428148</v>
      </c>
      <c r="N192" s="12">
        <f t="shared" si="173"/>
        <v>0.78370704216909215</v>
      </c>
      <c r="O192" s="12">
        <f t="shared" si="173"/>
        <v>1.0159014366492498</v>
      </c>
      <c r="P192" s="12">
        <f t="shared" si="173"/>
        <v>0.80809867647552414</v>
      </c>
      <c r="Q192" s="12">
        <f t="shared" si="173"/>
        <v>0.87546958147676879</v>
      </c>
      <c r="R192" s="12">
        <f t="shared" si="173"/>
        <v>0.87687166651013948</v>
      </c>
      <c r="S192" s="12">
        <f t="shared" si="173"/>
        <v>0.75801685200568969</v>
      </c>
      <c r="T192" s="12">
        <f t="shared" si="173"/>
        <v>1.2527689299733527</v>
      </c>
      <c r="U192" s="12">
        <f t="shared" si="173"/>
        <v>1.63201047890646</v>
      </c>
      <c r="V192" s="12">
        <f t="shared" si="173"/>
        <v>1.8157403277759454</v>
      </c>
      <c r="W192" s="12">
        <f t="shared" si="173"/>
        <v>1.8144424517100828</v>
      </c>
      <c r="X192" s="12">
        <f t="shared" si="173"/>
        <v>0.94223114406565101</v>
      </c>
      <c r="Y192" s="12">
        <f t="shared" si="173"/>
        <v>1.8698980573661261</v>
      </c>
      <c r="Z192" s="12">
        <f t="shared" si="173"/>
        <v>1.8698980573661261</v>
      </c>
      <c r="AA192" s="45">
        <f t="shared" ref="AA192:AL192" si="174">_xlfn.STDEV.P(AA2:AA187)</f>
        <v>1.4227009271397033</v>
      </c>
      <c r="AB192" s="45">
        <f t="shared" si="174"/>
        <v>2.0227132630174336</v>
      </c>
      <c r="AC192" s="45">
        <f t="shared" si="174"/>
        <v>2.4717387456748252</v>
      </c>
      <c r="AD192" s="45">
        <f t="shared" si="174"/>
        <v>2.4587944240329347</v>
      </c>
      <c r="AE192" s="32">
        <f t="shared" si="174"/>
        <v>1.0635865728042369</v>
      </c>
      <c r="AF192" s="45">
        <f t="shared" si="174"/>
        <v>1.7211440051088458</v>
      </c>
      <c r="AG192" s="45">
        <f t="shared" si="174"/>
        <v>1.9435911445496781</v>
      </c>
      <c r="AH192" s="45">
        <f t="shared" si="174"/>
        <v>2.8995645970704143</v>
      </c>
      <c r="AI192" s="45">
        <f t="shared" si="174"/>
        <v>2.8995645970704143</v>
      </c>
      <c r="AJ192" s="32">
        <f t="shared" si="174"/>
        <v>1.2908580038316342</v>
      </c>
      <c r="AK192" s="32">
        <f t="shared" si="174"/>
        <v>1.6740881417913152</v>
      </c>
      <c r="AL192" s="32">
        <f t="shared" si="174"/>
        <v>1.6740881417913152</v>
      </c>
      <c r="AM192" s="82">
        <f t="shared" ref="AM192" si="175">_xlfn.STDEV.P(AM2:AM187)</f>
        <v>2.8192584775778564</v>
      </c>
      <c r="AN192" s="85"/>
      <c r="AO192" s="85"/>
      <c r="AP192" s="85"/>
      <c r="AQ192" s="85">
        <f t="shared" si="156"/>
        <v>0</v>
      </c>
      <c r="AR192" s="85">
        <f t="shared" si="157"/>
        <v>0</v>
      </c>
      <c r="AS192" s="85"/>
      <c r="AT192" s="85"/>
      <c r="AU192" s="85"/>
      <c r="AV192" s="85">
        <f t="shared" si="117"/>
        <v>0</v>
      </c>
      <c r="AW192" s="85">
        <f t="shared" si="158"/>
        <v>0</v>
      </c>
      <c r="AX192" s="85"/>
      <c r="AY192" s="85"/>
      <c r="AZ192" s="85"/>
      <c r="BA192" s="85">
        <f t="shared" si="169"/>
        <v>0</v>
      </c>
      <c r="BB192" s="85">
        <f t="shared" si="163"/>
        <v>0</v>
      </c>
      <c r="BC192" s="85"/>
      <c r="BD192" s="85"/>
      <c r="BE192" s="85">
        <f t="shared" si="164"/>
        <v>0</v>
      </c>
      <c r="BF192" s="85">
        <f t="shared" si="165"/>
        <v>0</v>
      </c>
      <c r="BG192" s="85"/>
      <c r="BH192" s="85"/>
      <c r="BI192" s="85">
        <f t="shared" si="121"/>
        <v>0</v>
      </c>
      <c r="BJ192" s="85">
        <f t="shared" ref="BJ192:BJ195" si="176">BG192*1</f>
        <v>0</v>
      </c>
      <c r="BK192" s="85"/>
      <c r="BL192" s="85"/>
      <c r="BM192" s="85">
        <f t="shared" si="122"/>
        <v>0</v>
      </c>
      <c r="BN192" s="85">
        <f t="shared" si="114"/>
        <v>0</v>
      </c>
      <c r="BO192" s="85">
        <f t="shared" si="123"/>
        <v>0</v>
      </c>
      <c r="BP192" s="85"/>
      <c r="BQ192" s="85"/>
    </row>
    <row r="193" spans="1:69" ht="13.5" customHeight="1" x14ac:dyDescent="0.25">
      <c r="A193" s="39"/>
      <c r="B193" s="58"/>
      <c r="C193" s="15" t="s">
        <v>23</v>
      </c>
      <c r="D193" s="50"/>
      <c r="E193" s="12">
        <f t="shared" ref="E193:Z193" si="177">AVERAGE(E2:E63)</f>
        <v>2.403225806451613</v>
      </c>
      <c r="F193" s="12">
        <f t="shared" si="177"/>
        <v>1.8548387096774193</v>
      </c>
      <c r="G193" s="12">
        <f t="shared" si="177"/>
        <v>0.67741935483870963</v>
      </c>
      <c r="H193" s="12">
        <f t="shared" si="177"/>
        <v>4.258064516129032</v>
      </c>
      <c r="I193" s="12">
        <f t="shared" si="177"/>
        <v>0.56854838709677424</v>
      </c>
      <c r="J193" s="12">
        <f t="shared" si="177"/>
        <v>3.2419354838709675</v>
      </c>
      <c r="K193" s="12">
        <f t="shared" si="177"/>
        <v>1.435483870967742</v>
      </c>
      <c r="L193" s="12">
        <f t="shared" si="177"/>
        <v>0.33870967741935482</v>
      </c>
      <c r="M193" s="12">
        <f t="shared" si="177"/>
        <v>4.67741935483871</v>
      </c>
      <c r="N193" s="12">
        <f t="shared" si="177"/>
        <v>1.185483870967742</v>
      </c>
      <c r="O193" s="12">
        <f t="shared" si="177"/>
        <v>2.629032258064516</v>
      </c>
      <c r="P193" s="12">
        <f t="shared" si="177"/>
        <v>0.61290322580645162</v>
      </c>
      <c r="Q193" s="12">
        <f t="shared" si="177"/>
        <v>0.77419354838709675</v>
      </c>
      <c r="R193" s="12">
        <f t="shared" si="177"/>
        <v>3.2419354838709675</v>
      </c>
      <c r="S193" s="12">
        <f t="shared" si="177"/>
        <v>0.967741935483871</v>
      </c>
      <c r="T193" s="12">
        <f t="shared" si="177"/>
        <v>1.967741935483871</v>
      </c>
      <c r="U193" s="12">
        <f t="shared" si="177"/>
        <v>2.0806451612903225</v>
      </c>
      <c r="V193" s="12">
        <f t="shared" si="177"/>
        <v>1.9516129032258065</v>
      </c>
      <c r="W193" s="12">
        <f t="shared" si="177"/>
        <v>4.0483870967741939</v>
      </c>
      <c r="X193" s="12">
        <f t="shared" si="177"/>
        <v>-2.4193548387096774E-2</v>
      </c>
      <c r="Y193" s="12">
        <f t="shared" si="177"/>
        <v>2.6975806451612905</v>
      </c>
      <c r="Z193" s="12">
        <f t="shared" si="177"/>
        <v>5.69758064516129</v>
      </c>
      <c r="AA193" s="45">
        <f t="shared" ref="AA193:AL193" si="178">AVERAGE(AA2:AA63)</f>
        <v>1.9516129032258065</v>
      </c>
      <c r="AB193" s="45">
        <f t="shared" si="178"/>
        <v>4.580645161290323</v>
      </c>
      <c r="AC193" s="45">
        <f t="shared" si="178"/>
        <v>3.435483870967742</v>
      </c>
      <c r="AD193" s="45">
        <f t="shared" si="178"/>
        <v>6.532258064516129</v>
      </c>
      <c r="AE193" s="32">
        <f t="shared" si="178"/>
        <v>-1.028225806451613</v>
      </c>
      <c r="AF193" s="45">
        <f t="shared" si="178"/>
        <v>2.7580645161290325</v>
      </c>
      <c r="AG193" s="45">
        <f t="shared" si="178"/>
        <v>2.564516129032258</v>
      </c>
      <c r="AH193" s="45">
        <f t="shared" si="178"/>
        <v>4.67741935483871</v>
      </c>
      <c r="AI193" s="45">
        <f t="shared" si="178"/>
        <v>5.32258064516129</v>
      </c>
      <c r="AJ193" s="32">
        <f t="shared" si="178"/>
        <v>-0.43145161290322581</v>
      </c>
      <c r="AK193" s="32">
        <f t="shared" si="178"/>
        <v>-1.4596774193548387</v>
      </c>
      <c r="AL193" s="32">
        <f t="shared" si="178"/>
        <v>3.5403225806451615</v>
      </c>
      <c r="AM193" s="82">
        <f t="shared" ref="AM193" si="179">AVERAGE(AM2:AM63)</f>
        <v>9.237903225806452</v>
      </c>
      <c r="AN193" s="85"/>
      <c r="AO193" s="85"/>
      <c r="AP193" s="85"/>
      <c r="AQ193" s="85">
        <f t="shared" si="156"/>
        <v>0</v>
      </c>
      <c r="AR193" s="85">
        <f t="shared" si="157"/>
        <v>0</v>
      </c>
      <c r="AS193" s="85"/>
      <c r="AT193" s="85"/>
      <c r="AU193" s="85"/>
      <c r="AV193" s="85">
        <f t="shared" si="117"/>
        <v>0</v>
      </c>
      <c r="AW193" s="85">
        <f t="shared" si="158"/>
        <v>0</v>
      </c>
      <c r="AX193" s="85"/>
      <c r="AY193" s="85"/>
      <c r="AZ193" s="85"/>
      <c r="BA193" s="85">
        <f t="shared" si="169"/>
        <v>0</v>
      </c>
      <c r="BB193" s="85">
        <f t="shared" si="163"/>
        <v>0</v>
      </c>
      <c r="BC193" s="85"/>
      <c r="BD193" s="85"/>
      <c r="BE193" s="85">
        <f t="shared" si="164"/>
        <v>0</v>
      </c>
      <c r="BF193" s="85">
        <f t="shared" si="165"/>
        <v>0</v>
      </c>
      <c r="BG193" s="85"/>
      <c r="BH193" s="85"/>
      <c r="BI193" s="85">
        <f t="shared" si="121"/>
        <v>0</v>
      </c>
      <c r="BJ193" s="85">
        <f t="shared" si="176"/>
        <v>0</v>
      </c>
      <c r="BK193" s="85"/>
      <c r="BL193" s="85"/>
      <c r="BM193" s="85">
        <f t="shared" si="122"/>
        <v>0</v>
      </c>
      <c r="BN193" s="85">
        <f t="shared" si="114"/>
        <v>0</v>
      </c>
      <c r="BO193" s="85">
        <f t="shared" si="123"/>
        <v>0</v>
      </c>
      <c r="BP193" s="85"/>
      <c r="BQ193" s="85"/>
    </row>
    <row r="194" spans="1:69" ht="13.5" customHeight="1" x14ac:dyDescent="0.25">
      <c r="A194" s="39"/>
      <c r="B194" s="58"/>
      <c r="C194" s="15" t="s">
        <v>24</v>
      </c>
      <c r="D194" s="50"/>
      <c r="E194" s="12">
        <f t="shared" ref="E194:Z194" si="180">AVERAGE(E64:E123)</f>
        <v>2.5</v>
      </c>
      <c r="F194" s="12">
        <f t="shared" si="180"/>
        <v>2.0833333333333335</v>
      </c>
      <c r="G194" s="12">
        <f t="shared" si="180"/>
        <v>0.43333333333333335</v>
      </c>
      <c r="H194" s="12">
        <f t="shared" si="180"/>
        <v>4.583333333333333</v>
      </c>
      <c r="I194" s="12">
        <f t="shared" si="180"/>
        <v>0.62083333333333335</v>
      </c>
      <c r="J194" s="12">
        <f t="shared" si="180"/>
        <v>3.5333333333333332</v>
      </c>
      <c r="K194" s="12">
        <f t="shared" si="180"/>
        <v>1.2</v>
      </c>
      <c r="L194" s="12">
        <f t="shared" si="180"/>
        <v>0.26666666666666666</v>
      </c>
      <c r="M194" s="12">
        <f t="shared" si="180"/>
        <v>4.7333333333333334</v>
      </c>
      <c r="N194" s="12">
        <f t="shared" si="180"/>
        <v>1.4</v>
      </c>
      <c r="O194" s="12">
        <f t="shared" si="180"/>
        <v>2.5666666666666669</v>
      </c>
      <c r="P194" s="12">
        <f t="shared" si="180"/>
        <v>0.85</v>
      </c>
      <c r="Q194" s="12">
        <f t="shared" si="180"/>
        <v>0.58333333333333337</v>
      </c>
      <c r="R194" s="12">
        <f t="shared" si="180"/>
        <v>3.4166666666666665</v>
      </c>
      <c r="S194" s="12">
        <f t="shared" si="180"/>
        <v>0.92500000000000004</v>
      </c>
      <c r="T194" s="12">
        <f t="shared" si="180"/>
        <v>1.6833333333333333</v>
      </c>
      <c r="U194" s="12">
        <f t="shared" si="180"/>
        <v>2.4166666666666665</v>
      </c>
      <c r="V194" s="12">
        <f t="shared" si="180"/>
        <v>1.8833333333333333</v>
      </c>
      <c r="W194" s="12">
        <f t="shared" si="180"/>
        <v>4.0999999999999996</v>
      </c>
      <c r="X194" s="12">
        <f t="shared" si="180"/>
        <v>-0.23333333333333334</v>
      </c>
      <c r="Y194" s="12">
        <f t="shared" si="180"/>
        <v>2.7124999999999999</v>
      </c>
      <c r="Z194" s="12">
        <f t="shared" si="180"/>
        <v>5.7125000000000004</v>
      </c>
      <c r="AA194" s="45">
        <f t="shared" ref="AA194:AL194" si="181">AVERAGE(AA64:AA123)</f>
        <v>1.7833333333333334</v>
      </c>
      <c r="AB194" s="45">
        <f t="shared" si="181"/>
        <v>3.9833333333333334</v>
      </c>
      <c r="AC194" s="45">
        <f t="shared" si="181"/>
        <v>4.2333333333333334</v>
      </c>
      <c r="AD194" s="45">
        <f t="shared" si="181"/>
        <v>5.7666666666666666</v>
      </c>
      <c r="AE194" s="32">
        <f t="shared" si="181"/>
        <v>-1.1625000000000001</v>
      </c>
      <c r="AF194" s="45">
        <f t="shared" si="181"/>
        <v>2.1666666666666665</v>
      </c>
      <c r="AG194" s="45">
        <f t="shared" si="181"/>
        <v>2.7333333333333334</v>
      </c>
      <c r="AH194" s="45">
        <f t="shared" si="181"/>
        <v>5.0999999999999996</v>
      </c>
      <c r="AI194" s="45">
        <f t="shared" si="181"/>
        <v>4.9000000000000004</v>
      </c>
      <c r="AJ194" s="32">
        <f t="shared" si="181"/>
        <v>-0.875</v>
      </c>
      <c r="AK194" s="32">
        <f t="shared" si="181"/>
        <v>-2.0375000000000001</v>
      </c>
      <c r="AL194" s="32">
        <f t="shared" si="181"/>
        <v>2.9624999999999999</v>
      </c>
      <c r="AM194" s="82">
        <f t="shared" ref="AM194" si="182">AVERAGE(AM64:AM123)</f>
        <v>8.6750000000000007</v>
      </c>
      <c r="AN194" s="85"/>
      <c r="AO194" s="85"/>
      <c r="AP194" s="85"/>
      <c r="AQ194" s="85">
        <f t="shared" si="156"/>
        <v>0</v>
      </c>
      <c r="AR194" s="85">
        <f t="shared" si="157"/>
        <v>0</v>
      </c>
      <c r="AS194" s="85"/>
      <c r="AT194" s="85"/>
      <c r="AU194" s="85"/>
      <c r="AV194" s="85">
        <f t="shared" si="117"/>
        <v>0</v>
      </c>
      <c r="AW194" s="85">
        <f t="shared" ref="AW194:AW195" si="183">AS194*1-AT194*0.5-AU194*0.5</f>
        <v>0</v>
      </c>
      <c r="AX194" s="85"/>
      <c r="AY194" s="85"/>
      <c r="AZ194" s="85"/>
      <c r="BA194" s="85">
        <f t="shared" si="169"/>
        <v>0</v>
      </c>
      <c r="BB194" s="85">
        <f t="shared" si="163"/>
        <v>0</v>
      </c>
      <c r="BC194" s="85"/>
      <c r="BD194" s="85"/>
      <c r="BE194" s="85">
        <f t="shared" si="164"/>
        <v>0</v>
      </c>
      <c r="BF194" s="85">
        <f t="shared" ref="BF194:BF195" si="184">BC194*0.5</f>
        <v>0</v>
      </c>
      <c r="BG194" s="85"/>
      <c r="BH194" s="85"/>
      <c r="BI194" s="85">
        <f t="shared" si="121"/>
        <v>0</v>
      </c>
      <c r="BJ194" s="85">
        <f t="shared" si="176"/>
        <v>0</v>
      </c>
      <c r="BK194" s="85"/>
      <c r="BL194" s="85"/>
      <c r="BM194" s="85">
        <f t="shared" ref="BM194" si="185">SUM(BK194:BL194)</f>
        <v>0</v>
      </c>
      <c r="BN194" s="85">
        <f t="shared" ref="BN194:BN195" si="186">BK194*0.5-BL194*0.5</f>
        <v>0</v>
      </c>
      <c r="BO194" s="85">
        <f t="shared" si="123"/>
        <v>0</v>
      </c>
      <c r="BP194" s="85"/>
      <c r="BQ194" s="85"/>
    </row>
    <row r="195" spans="1:69" ht="13.5" customHeight="1" thickBot="1" x14ac:dyDescent="0.3">
      <c r="A195" s="40"/>
      <c r="B195" s="59"/>
      <c r="C195" s="26" t="s">
        <v>25</v>
      </c>
      <c r="D195" s="71"/>
      <c r="E195" s="27">
        <f t="shared" ref="E195:Z195" si="187">AVERAGE(E124:E187)</f>
        <v>2.328125</v>
      </c>
      <c r="F195" s="27">
        <f t="shared" si="187"/>
        <v>1.953125</v>
      </c>
      <c r="G195" s="27">
        <f t="shared" si="187"/>
        <v>0.703125</v>
      </c>
      <c r="H195" s="27">
        <f t="shared" si="187"/>
        <v>4.28125</v>
      </c>
      <c r="I195" s="27">
        <f t="shared" si="187"/>
        <v>0.5</v>
      </c>
      <c r="J195" s="27">
        <f t="shared" si="187"/>
        <v>3.125</v>
      </c>
      <c r="K195" s="27">
        <f t="shared" si="187"/>
        <v>1.515625</v>
      </c>
      <c r="L195" s="27">
        <f t="shared" si="187"/>
        <v>0.359375</v>
      </c>
      <c r="M195" s="27">
        <f t="shared" si="187"/>
        <v>4.640625</v>
      </c>
      <c r="N195" s="27">
        <f t="shared" si="187"/>
        <v>1.09375</v>
      </c>
      <c r="O195" s="27">
        <f t="shared" si="187"/>
        <v>2.46875</v>
      </c>
      <c r="P195" s="27">
        <f t="shared" si="187"/>
        <v>0.703125</v>
      </c>
      <c r="Q195" s="27">
        <f t="shared" si="187"/>
        <v>0.828125</v>
      </c>
      <c r="R195" s="27">
        <f t="shared" si="187"/>
        <v>3.171875</v>
      </c>
      <c r="S195" s="27">
        <f t="shared" si="187"/>
        <v>0.8515625</v>
      </c>
      <c r="T195" s="27">
        <f t="shared" si="187"/>
        <v>1.421875</v>
      </c>
      <c r="U195" s="27">
        <f t="shared" si="187"/>
        <v>2.609375</v>
      </c>
      <c r="V195" s="27">
        <f t="shared" si="187"/>
        <v>1.96875</v>
      </c>
      <c r="W195" s="27">
        <f t="shared" si="187"/>
        <v>4.03125</v>
      </c>
      <c r="X195" s="27">
        <f t="shared" si="187"/>
        <v>-0.43359375</v>
      </c>
      <c r="Y195" s="27">
        <f t="shared" si="187"/>
        <v>1.96484375</v>
      </c>
      <c r="Z195" s="27">
        <f t="shared" si="187"/>
        <v>4.96484375</v>
      </c>
      <c r="AA195" s="48">
        <f t="shared" ref="AA195:AL195" si="188">AVERAGE(AA124:AA187)</f>
        <v>1.796875</v>
      </c>
      <c r="AB195" s="48">
        <f t="shared" si="188"/>
        <v>4.40625</v>
      </c>
      <c r="AC195" s="48">
        <f t="shared" si="188"/>
        <v>3.921875</v>
      </c>
      <c r="AD195" s="48">
        <f t="shared" si="188"/>
        <v>6.203125</v>
      </c>
      <c r="AE195" s="35">
        <f t="shared" si="188"/>
        <v>-1.18359375</v>
      </c>
      <c r="AF195" s="48">
        <f t="shared" si="188"/>
        <v>2.0625</v>
      </c>
      <c r="AG195" s="48">
        <f t="shared" si="188"/>
        <v>2.953125</v>
      </c>
      <c r="AH195" s="48">
        <f t="shared" si="188"/>
        <v>4.984375</v>
      </c>
      <c r="AI195" s="46">
        <f t="shared" ref="AI195" si="189">SUM(AF195:AG195)</f>
        <v>5.015625</v>
      </c>
      <c r="AJ195" s="35">
        <f t="shared" si="188"/>
        <v>-0.953125</v>
      </c>
      <c r="AK195" s="35">
        <f t="shared" si="188"/>
        <v>-2.13671875</v>
      </c>
      <c r="AL195" s="35">
        <f t="shared" si="188"/>
        <v>2.86328125</v>
      </c>
      <c r="AM195" s="83">
        <f t="shared" ref="AM195" si="190">AVERAGE(AM124:AM187)</f>
        <v>7.828125</v>
      </c>
      <c r="AN195" s="85"/>
      <c r="AO195" s="85"/>
      <c r="AP195" s="85"/>
      <c r="AQ195" s="85">
        <f t="shared" ref="AQ195" si="191">SUM(AN195:AO195)</f>
        <v>0</v>
      </c>
      <c r="AR195" s="85">
        <f t="shared" ref="AR195" si="192">AN195*0.5-AO195*0.5-AP195*0.5</f>
        <v>0</v>
      </c>
      <c r="AS195" s="85"/>
      <c r="AT195" s="85"/>
      <c r="AU195" s="85"/>
      <c r="AV195" s="85">
        <f t="shared" ref="AV195" si="193">SUM(AS195:AT195)</f>
        <v>0</v>
      </c>
      <c r="AW195" s="85">
        <f t="shared" si="183"/>
        <v>0</v>
      </c>
      <c r="AX195" s="85"/>
      <c r="AY195" s="85"/>
      <c r="AZ195" s="85"/>
      <c r="BA195" s="85">
        <f t="shared" si="169"/>
        <v>0</v>
      </c>
      <c r="BB195" s="85">
        <f t="shared" ref="BB195" si="194">AX195*1-AY195*0.5-AZ195*0.5</f>
        <v>0</v>
      </c>
      <c r="BC195" s="85"/>
      <c r="BD195" s="85"/>
      <c r="BE195" s="85">
        <f t="shared" ref="BE195" si="195">SUM(BC195:BD195)</f>
        <v>0</v>
      </c>
      <c r="BF195" s="85">
        <f t="shared" si="184"/>
        <v>0</v>
      </c>
      <c r="BG195" s="85"/>
      <c r="BH195" s="85"/>
      <c r="BI195" s="85"/>
      <c r="BJ195" s="85">
        <f t="shared" si="176"/>
        <v>0</v>
      </c>
      <c r="BK195" s="85"/>
      <c r="BL195" s="85"/>
      <c r="BM195" s="85">
        <f t="shared" ref="BM195" si="196">SUM(BK195:BL195)</f>
        <v>0</v>
      </c>
      <c r="BN195" s="85">
        <f t="shared" si="186"/>
        <v>0</v>
      </c>
      <c r="BO195" s="85">
        <f t="shared" ref="BO195" si="197">+AR195+AW195+BB195+BF195+BJ195+BN195</f>
        <v>0</v>
      </c>
      <c r="BP195" s="85"/>
      <c r="BQ195" s="85"/>
    </row>
    <row r="196" spans="1:69" ht="13.5" hidden="1" customHeight="1" x14ac:dyDescent="0.25">
      <c r="A196" s="41"/>
      <c r="B196" s="60"/>
      <c r="C196" s="28"/>
      <c r="D196" s="72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49"/>
      <c r="AB196" s="49"/>
      <c r="AC196" s="49"/>
      <c r="AD196" s="49"/>
      <c r="AE196" s="29"/>
      <c r="AF196" s="49"/>
      <c r="AG196" s="49"/>
      <c r="AH196" s="49"/>
      <c r="AI196" s="49"/>
      <c r="AJ196" s="29"/>
      <c r="AK196" s="29"/>
      <c r="AL196" s="29"/>
      <c r="AM196" s="84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  <c r="BA196" s="85"/>
      <c r="BB196" s="85"/>
      <c r="BC196" s="85"/>
      <c r="BD196" s="85"/>
      <c r="BE196" s="85"/>
      <c r="BF196" s="85"/>
      <c r="BG196" s="85"/>
      <c r="BH196" s="85"/>
      <c r="BI196" s="85"/>
      <c r="BJ196" s="85"/>
      <c r="BK196" s="85"/>
      <c r="BL196" s="85"/>
      <c r="BM196" s="85"/>
      <c r="BN196" s="85"/>
      <c r="BO196" s="85"/>
      <c r="BP196" s="85"/>
      <c r="BQ196" s="85"/>
    </row>
    <row r="197" spans="1:69" ht="13.5" hidden="1" customHeight="1" x14ac:dyDescent="0.25">
      <c r="A197" s="42"/>
      <c r="B197" s="58"/>
      <c r="C197" s="24"/>
      <c r="D197" s="7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>
        <f>Y189</f>
        <v>7</v>
      </c>
      <c r="Z197" s="12">
        <f>Z189</f>
        <v>10</v>
      </c>
      <c r="AA197" s="50"/>
      <c r="AB197" s="50"/>
      <c r="AC197" s="50"/>
      <c r="AD197" s="50"/>
      <c r="AE197" s="12"/>
      <c r="AF197" s="50"/>
      <c r="AG197" s="50"/>
      <c r="AH197" s="50"/>
      <c r="AI197" s="50"/>
      <c r="AJ197" s="12"/>
      <c r="AK197" s="12">
        <f>AK189</f>
        <v>3.25</v>
      </c>
      <c r="AL197" s="12">
        <f>AL189</f>
        <v>8.25</v>
      </c>
      <c r="AM197" s="80"/>
      <c r="AN197" s="85"/>
      <c r="AO197" s="85"/>
      <c r="AP197" s="85"/>
      <c r="AQ197" s="85"/>
      <c r="AR197" s="85"/>
      <c r="AS197" s="85"/>
      <c r="AT197" s="85"/>
      <c r="AU197" s="85"/>
      <c r="AV197" s="85"/>
      <c r="AW197" s="85"/>
      <c r="AX197" s="85"/>
      <c r="AY197" s="85"/>
      <c r="AZ197" s="85"/>
      <c r="BA197" s="85"/>
      <c r="BB197" s="85"/>
      <c r="BC197" s="85"/>
      <c r="BD197" s="85"/>
      <c r="BE197" s="85"/>
      <c r="BF197" s="85"/>
      <c r="BG197" s="85"/>
      <c r="BH197" s="85"/>
      <c r="BI197" s="85"/>
      <c r="BJ197" s="85"/>
      <c r="BK197" s="85"/>
      <c r="BL197" s="85"/>
      <c r="BM197" s="85"/>
      <c r="BN197" s="85"/>
      <c r="BO197" s="85"/>
      <c r="BP197" s="85"/>
      <c r="BQ197" s="85"/>
    </row>
    <row r="198" spans="1:69" ht="13.5" hidden="1" customHeight="1" x14ac:dyDescent="0.25">
      <c r="A198" s="42"/>
      <c r="B198" s="58"/>
      <c r="C198" s="24"/>
      <c r="D198" s="7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>
        <f>Y190</f>
        <v>-2.75</v>
      </c>
      <c r="Z198" s="12">
        <f>Z190</f>
        <v>0.25</v>
      </c>
      <c r="AA198" s="50"/>
      <c r="AB198" s="50"/>
      <c r="AC198" s="50"/>
      <c r="AD198" s="50"/>
      <c r="AE198" s="12"/>
      <c r="AF198" s="50"/>
      <c r="AG198" s="50"/>
      <c r="AH198" s="50"/>
      <c r="AI198" s="50"/>
      <c r="AJ198" s="12"/>
      <c r="AK198" s="12">
        <f>AK190</f>
        <v>-5</v>
      </c>
      <c r="AL198" s="12">
        <f>AL190</f>
        <v>0</v>
      </c>
      <c r="AM198" s="80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  <c r="BA198" s="85"/>
      <c r="BB198" s="85"/>
      <c r="BC198" s="85"/>
      <c r="BD198" s="85"/>
      <c r="BE198" s="85"/>
      <c r="BF198" s="85"/>
      <c r="BG198" s="85"/>
      <c r="BH198" s="85"/>
      <c r="BI198" s="85"/>
      <c r="BJ198" s="85"/>
      <c r="BK198" s="85"/>
      <c r="BL198" s="85"/>
      <c r="BM198" s="85"/>
      <c r="BN198" s="85"/>
      <c r="BO198" s="85"/>
      <c r="BP198" s="85"/>
      <c r="BQ198" s="85"/>
    </row>
    <row r="199" spans="1:69" ht="13.5" hidden="1" customHeight="1" x14ac:dyDescent="0.25">
      <c r="A199" s="42"/>
      <c r="B199" s="58"/>
      <c r="C199" s="24"/>
      <c r="D199" s="7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 t="e">
        <f>SLOPE(#REF!,Y197:Y198)</f>
        <v>#REF!</v>
      </c>
      <c r="Z199" s="12" t="e">
        <f>SLOPE(#REF!,Z197:Z198)</f>
        <v>#REF!</v>
      </c>
      <c r="AA199" s="50"/>
      <c r="AB199" s="50"/>
      <c r="AC199" s="50"/>
      <c r="AD199" s="50"/>
      <c r="AE199" s="12"/>
      <c r="AF199" s="50"/>
      <c r="AG199" s="50"/>
      <c r="AH199" s="50"/>
      <c r="AI199" s="50"/>
      <c r="AJ199" s="12"/>
      <c r="AK199" s="12" t="e">
        <f>SLOPE(#REF!,AK197:AK198)</f>
        <v>#REF!</v>
      </c>
      <c r="AL199" s="12" t="e">
        <f>SLOPE(#REF!,AL197:AL198)</f>
        <v>#REF!</v>
      </c>
      <c r="AM199" s="80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5"/>
      <c r="BD199" s="85"/>
      <c r="BE199" s="85"/>
      <c r="BF199" s="85"/>
      <c r="BG199" s="85"/>
      <c r="BH199" s="85"/>
      <c r="BI199" s="85"/>
      <c r="BJ199" s="85"/>
      <c r="BK199" s="85"/>
      <c r="BL199" s="85"/>
      <c r="BM199" s="85"/>
      <c r="BN199" s="85"/>
      <c r="BO199" s="85"/>
      <c r="BP199" s="85"/>
      <c r="BQ199" s="85"/>
    </row>
    <row r="200" spans="1:69" ht="13.5" hidden="1" customHeight="1" x14ac:dyDescent="0.25">
      <c r="A200" s="42"/>
      <c r="B200" s="58"/>
      <c r="C200" s="24"/>
      <c r="D200" s="7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 t="e">
        <f>INTERCEPT(#REF!,Y197:Y198)</f>
        <v>#REF!</v>
      </c>
      <c r="Z200" s="12" t="e">
        <f>INTERCEPT(#REF!,Z197:Z198)</f>
        <v>#REF!</v>
      </c>
      <c r="AA200" s="50"/>
      <c r="AB200" s="50"/>
      <c r="AC200" s="50"/>
      <c r="AD200" s="50"/>
      <c r="AE200" s="12"/>
      <c r="AF200" s="50"/>
      <c r="AG200" s="50"/>
      <c r="AH200" s="50"/>
      <c r="AI200" s="50"/>
      <c r="AJ200" s="12"/>
      <c r="AK200" s="12" t="e">
        <f>INTERCEPT(#REF!,AK197:AK198)</f>
        <v>#REF!</v>
      </c>
      <c r="AL200" s="12" t="e">
        <f>INTERCEPT(#REF!,AL197:AL198)</f>
        <v>#REF!</v>
      </c>
      <c r="AM200" s="80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5"/>
      <c r="BD200" s="85"/>
      <c r="BE200" s="85"/>
      <c r="BF200" s="85"/>
      <c r="BG200" s="85"/>
      <c r="BH200" s="85"/>
      <c r="BI200" s="85"/>
      <c r="BJ200" s="85"/>
      <c r="BK200" s="85"/>
      <c r="BL200" s="85"/>
      <c r="BM200" s="85"/>
      <c r="BN200" s="85"/>
      <c r="BO200" s="85"/>
      <c r="BP200" s="85"/>
      <c r="BQ200" s="85"/>
    </row>
    <row r="201" spans="1:69" ht="15.75" thickBot="1" x14ac:dyDescent="0.3"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</row>
    <row r="202" spans="1:69" x14ac:dyDescent="0.25">
      <c r="B202" s="62" t="s">
        <v>28</v>
      </c>
      <c r="C202" s="31" t="s">
        <v>29</v>
      </c>
      <c r="D202" s="74"/>
    </row>
    <row r="203" spans="1:69" x14ac:dyDescent="0.25">
      <c r="B203" s="63" t="s">
        <v>30</v>
      </c>
      <c r="C203" s="12" t="s">
        <v>41</v>
      </c>
      <c r="D203" s="50"/>
    </row>
    <row r="204" spans="1:69" x14ac:dyDescent="0.25">
      <c r="B204" s="63" t="s">
        <v>31</v>
      </c>
      <c r="C204" s="12" t="s">
        <v>42</v>
      </c>
      <c r="D204" s="50"/>
    </row>
    <row r="205" spans="1:69" x14ac:dyDescent="0.25">
      <c r="B205" s="63" t="s">
        <v>32</v>
      </c>
      <c r="C205" s="12" t="s">
        <v>43</v>
      </c>
      <c r="D205" s="50"/>
    </row>
    <row r="206" spans="1:69" x14ac:dyDescent="0.25">
      <c r="B206" s="63" t="s">
        <v>33</v>
      </c>
      <c r="C206" s="12" t="s">
        <v>44</v>
      </c>
      <c r="D206" s="50"/>
    </row>
    <row r="207" spans="1:69" x14ac:dyDescent="0.25">
      <c r="B207" s="63" t="s">
        <v>34</v>
      </c>
      <c r="C207" s="12" t="s">
        <v>45</v>
      </c>
      <c r="D207" s="50"/>
    </row>
    <row r="208" spans="1:69" x14ac:dyDescent="0.25">
      <c r="B208" s="63" t="s">
        <v>35</v>
      </c>
      <c r="C208" s="12" t="s">
        <v>46</v>
      </c>
      <c r="D208" s="50"/>
    </row>
    <row r="209" spans="2:4" x14ac:dyDescent="0.25">
      <c r="B209" s="63" t="s">
        <v>36</v>
      </c>
      <c r="C209" s="12" t="s">
        <v>47</v>
      </c>
      <c r="D209" s="50"/>
    </row>
    <row r="210" spans="2:4" x14ac:dyDescent="0.25">
      <c r="B210" s="63" t="s">
        <v>37</v>
      </c>
      <c r="C210" s="12" t="s">
        <v>48</v>
      </c>
      <c r="D210" s="50"/>
    </row>
    <row r="211" spans="2:4" x14ac:dyDescent="0.25">
      <c r="B211" s="63" t="s">
        <v>38</v>
      </c>
      <c r="C211" s="12" t="s">
        <v>49</v>
      </c>
      <c r="D211" s="50"/>
    </row>
    <row r="212" spans="2:4" x14ac:dyDescent="0.25">
      <c r="B212" s="63" t="s">
        <v>39</v>
      </c>
      <c r="C212" s="12" t="s">
        <v>26</v>
      </c>
      <c r="D212" s="50"/>
    </row>
    <row r="213" spans="2:4" ht="15.75" thickBot="1" x14ac:dyDescent="0.3">
      <c r="B213" s="64"/>
      <c r="C213" s="27" t="s">
        <v>40</v>
      </c>
      <c r="D213" s="71"/>
    </row>
  </sheetData>
  <sortState ref="A2:AM187">
    <sortCondition ref="D2:D187"/>
  </sortState>
  <hyperlinks>
    <hyperlink ref="D2" r:id="rId1" display="mailto:b16002@astra.xlri.ac.in"/>
    <hyperlink ref="D3" r:id="rId2" display="mailto:b16003@astra.xlri.ac.in"/>
    <hyperlink ref="D4" r:id="rId3" display="mailto:b16004@astra.xlri.ac.in"/>
    <hyperlink ref="D6" r:id="rId4" display="mailto:b16005@astra.xlri.ac.in"/>
    <hyperlink ref="D7" r:id="rId5" display="mailto:b16006@astra.xlri.ac.in"/>
    <hyperlink ref="D8" r:id="rId6" display="mailto:b16007@astra.xlri.ac.in"/>
    <hyperlink ref="D9" r:id="rId7" display="mailto:b16008@astra.xlri.ac.in"/>
    <hyperlink ref="D10" r:id="rId8" display="mailto:b16009@astra.xlri.ac.in"/>
    <hyperlink ref="D11" r:id="rId9" display="mailto:b16010@astra.xlri.ac.in"/>
    <hyperlink ref="D12" r:id="rId10" display="mailto:b16011@astra.xlri.ac.in"/>
    <hyperlink ref="D13" r:id="rId11" display="mailto:b16012@astra.xlri.ac.in"/>
    <hyperlink ref="D14" r:id="rId12" display="mailto:b16013@astra.xlri.ac.in"/>
    <hyperlink ref="D15" r:id="rId13" display="mailto:b16014@astra.xlri.ac.in"/>
    <hyperlink ref="D16" r:id="rId14" display="mailto:b16015@astra.xlri.ac.in"/>
    <hyperlink ref="D17" r:id="rId15" display="mailto:b16016@astra.xlri.ac.in"/>
    <hyperlink ref="D18" r:id="rId16" display="mailto:b16017@astra.xlri.ac.in"/>
    <hyperlink ref="D19" r:id="rId17" display="mailto:b16018@astra.xlri.ac.in"/>
    <hyperlink ref="D20" r:id="rId18" display="mailto:b16019@astra.xlri.ac.in"/>
    <hyperlink ref="D21" r:id="rId19" display="mailto:b16020@astra.xlri.ac.in"/>
    <hyperlink ref="D22" r:id="rId20" display="mailto:b16021@astra.xlri.ac.in"/>
    <hyperlink ref="D23" r:id="rId21" display="mailto:b16022@astra.xlri.ac.in"/>
    <hyperlink ref="D24" r:id="rId22" display="mailto:b16023@astra.xlri.ac.in"/>
    <hyperlink ref="D25" r:id="rId23" display="mailto:b16024@astra.xlri.ac.in"/>
    <hyperlink ref="D26" r:id="rId24" display="mailto:b16025@astra.xlri.ac.in"/>
    <hyperlink ref="D27" r:id="rId25" display="mailto:b16026@astra.xlri.ac.in"/>
    <hyperlink ref="D28" r:id="rId26" display="mailto:b16027@astra.xlri.ac.in"/>
    <hyperlink ref="D29" r:id="rId27" display="mailto:b16028@astra.xlri.ac.in"/>
    <hyperlink ref="D30" r:id="rId28" display="mailto:b16029@astra.xlri.ac.in"/>
    <hyperlink ref="D31" r:id="rId29" display="mailto:b16030@astra.xlri.ac.in"/>
    <hyperlink ref="D32" r:id="rId30" display="mailto:b16031@astra.xlri.ac.in"/>
    <hyperlink ref="D33" r:id="rId31" display="mailto:b16032@astra.xlri.ac.in"/>
    <hyperlink ref="D34" r:id="rId32" display="mailto:b16033@astra.xlri.ac.in"/>
    <hyperlink ref="D35" r:id="rId33" display="mailto:b16034@astra.xlri.ac.in"/>
    <hyperlink ref="D36" r:id="rId34" display="mailto:b16035@astra.xlri.ac.in"/>
    <hyperlink ref="D37" r:id="rId35" display="mailto:b16036@astra.xlri.ac.in"/>
    <hyperlink ref="D38" r:id="rId36" display="mailto:b16037@astra.xlri.ac.in"/>
    <hyperlink ref="D39" r:id="rId37" display="mailto:b16038@astra.xlri.ac.in"/>
    <hyperlink ref="D40" r:id="rId38" display="mailto:b16039@astra.xlri.ac.in"/>
    <hyperlink ref="D41" r:id="rId39" display="mailto:b16040@astra.xlri.ac.in"/>
    <hyperlink ref="D42" r:id="rId40" display="mailto:b16041@astra.xlri.ac.in"/>
    <hyperlink ref="D43" r:id="rId41" display="mailto:b16042@astra.xlri.ac.in"/>
    <hyperlink ref="D44" r:id="rId42" display="mailto:b16043@astra.xlri.ac.in"/>
    <hyperlink ref="D45" r:id="rId43" display="mailto:b16044@astra.xlri.ac.in"/>
    <hyperlink ref="D46" r:id="rId44" display="mailto:b16045@astra.xlri.ac.in"/>
    <hyperlink ref="D47" r:id="rId45" display="mailto:b16046@astra.xlri.ac.in"/>
    <hyperlink ref="D48" r:id="rId46" display="mailto:b16047@astra.xlri.ac.in"/>
    <hyperlink ref="D49" r:id="rId47" display="mailto:b16048@astra.xlri.ac.in"/>
    <hyperlink ref="D50" r:id="rId48" display="mailto:b16049@astra.xlri.ac.in"/>
    <hyperlink ref="D51" r:id="rId49" display="mailto:b16050@astra.xlri.ac.in"/>
    <hyperlink ref="D52" r:id="rId50" display="mailto:b16051@astra.xlri.ac.in"/>
    <hyperlink ref="D53" r:id="rId51" display="mailto:b16052@astra.xlri.ac.in"/>
    <hyperlink ref="D54" r:id="rId52" display="mailto:b16053@astra.xlri.ac.in"/>
    <hyperlink ref="D55" r:id="rId53" display="mailto:b16054@astra.xlri.ac.in"/>
    <hyperlink ref="D56" r:id="rId54" display="mailto:b16055@astra.xlri.ac.in"/>
    <hyperlink ref="D57" r:id="rId55" display="mailto:b16056@astra.xlri.ac.in"/>
    <hyperlink ref="D58" r:id="rId56" display="mailto:b16056@astra.xlri.ac.in"/>
    <hyperlink ref="D59" r:id="rId57" display="mailto:b16058@astra.xlri.ac.in"/>
    <hyperlink ref="D60" r:id="rId58" display="mailto:b16059@astra.xlri.ac.in"/>
    <hyperlink ref="D61" r:id="rId59" display="mailto:b16060@astra.xlri.ac.in"/>
    <hyperlink ref="D62" r:id="rId60" display="b16061@astra.xlri.ac.in"/>
    <hyperlink ref="D64" r:id="rId61" display="mailto:b16062@astra.xlri.ac.in"/>
    <hyperlink ref="D65" r:id="rId62" display="mailto:b16063@astra.xlri.ac.in"/>
    <hyperlink ref="D66" r:id="rId63" display="mailto:b16064@astra.xlri.ac.in"/>
    <hyperlink ref="D67" r:id="rId64" display="b16065@astra.xlri.ac.in"/>
    <hyperlink ref="D68" r:id="rId65" display="mailto:b16066@astra.xlri.ac.in"/>
    <hyperlink ref="D69" r:id="rId66" display="mailto:b16067@astra.xlri.ac.in"/>
    <hyperlink ref="D70" r:id="rId67" display="mailto:b16068@astra.xlri.ac.in"/>
    <hyperlink ref="D71" r:id="rId68" display="mailto:b16069@astra.xlri.ac.in"/>
    <hyperlink ref="D72" r:id="rId69" display="mailto:b16070@astra.xlri.ac.in"/>
    <hyperlink ref="D73" r:id="rId70" display="mailto:b16071@astra.xlri.ac.in"/>
    <hyperlink ref="D74" r:id="rId71" display="mailto:b16072@astra.xlri.ac.in"/>
    <hyperlink ref="D75" r:id="rId72" display="mailto:b16073@astra.xlri.ac.in"/>
    <hyperlink ref="D76" r:id="rId73" display="mailto:b16074@astra.xlri.ac.in"/>
    <hyperlink ref="D77" r:id="rId74" display="mailto:b16075@astra.xlri.ac.in"/>
    <hyperlink ref="D78" r:id="rId75" display="mailto:b16076@astra.xlri.ac.in"/>
    <hyperlink ref="D79" r:id="rId76" display="mailto:b16077@astra.xlri.ac.in"/>
    <hyperlink ref="D80" r:id="rId77" display="mailto:b16078@astra.xlri.ac.in"/>
    <hyperlink ref="D81" r:id="rId78" display="b16079@astra.xlri.ac.in"/>
    <hyperlink ref="D82" r:id="rId79" display="mailto:b16080@astra.xlri.ac.in"/>
    <hyperlink ref="D83" r:id="rId80" display="mailto:b16081@astra.xlri.ac.in"/>
    <hyperlink ref="D84" r:id="rId81" display="mailto:b16082@astra.xlri.ac.in"/>
    <hyperlink ref="D85" r:id="rId82" display="mailto:b16083@astra.xlri.ac.in"/>
    <hyperlink ref="D86" r:id="rId83" display="mailto:b16084@astra.xlri.ac.in"/>
    <hyperlink ref="D87" r:id="rId84" display="mailto:b16085@astra.xlri.ac.in"/>
    <hyperlink ref="D88" r:id="rId85" display="mailto:b16086@astra.xlri.ac.in"/>
    <hyperlink ref="D89" r:id="rId86" display="mailto:b16087@astra.xlri.ac.in"/>
    <hyperlink ref="D90" r:id="rId87" display="mailto:b16089@astra.xlri.ac.in"/>
    <hyperlink ref="D91" r:id="rId88" display="mailto:b16090@astra.xlri.ac.in"/>
    <hyperlink ref="D92" r:id="rId89" display="mailto:b16091@astra.xlri.ac.in"/>
    <hyperlink ref="D93" r:id="rId90" display="mailto:b16092@astra.xlri.ac.in"/>
    <hyperlink ref="D94" r:id="rId91" display="mailto:b16093@astra.xlri.ac.in"/>
    <hyperlink ref="D95" r:id="rId92" display="mailto:b16094@astra.xlri.ac.in"/>
    <hyperlink ref="D96" r:id="rId93" display="mailto:b16095@astra.xlri.ac.in"/>
    <hyperlink ref="D97" r:id="rId94" display="mailto:b16096@astra.xlri.ac.in"/>
    <hyperlink ref="D98" r:id="rId95" display="mailto:b16097@astra.xlri.ac.in"/>
    <hyperlink ref="D99" r:id="rId96" display="mailto:b16098@astra.xlri.ac.in"/>
    <hyperlink ref="D100" r:id="rId97" display="mailto:b16099@astra.xlri.ac.in"/>
    <hyperlink ref="D101" r:id="rId98" display="mailto:b16100@astra.xlri.ac.in"/>
    <hyperlink ref="D102" r:id="rId99" display="mailto:b16101@astra.xlri.ac.in"/>
    <hyperlink ref="D103" r:id="rId100" display="mailto:b16102@astra.xlri.ac.in"/>
    <hyperlink ref="D104" r:id="rId101" display="mailto:b16103@astra.xlri.ac.in"/>
    <hyperlink ref="D105" r:id="rId102" display="mailto:b16104@astra.xlri.ac.in"/>
    <hyperlink ref="D106" r:id="rId103" display="mailto:b16105@astra.xlri.ac.in"/>
    <hyperlink ref="D107" r:id="rId104" display="mailto:b16106@astra.xlri.ac.in"/>
    <hyperlink ref="D108" r:id="rId105" display="mailto:b16107@astra.xlri.ac.in"/>
    <hyperlink ref="D109" r:id="rId106" display="mailto:b16108@astra.xlri.ac.in"/>
    <hyperlink ref="D110" r:id="rId107" display="mailto:b16109@astra.xlri.ac.in"/>
    <hyperlink ref="D111" r:id="rId108" display="mailto:b16110@astra.xlri.ac.in"/>
    <hyperlink ref="D112" r:id="rId109" display="mailto:b16111@astra.xlri.ac.in"/>
    <hyperlink ref="D113" r:id="rId110" display="mailto:b16112@astra.xlri.ac.in"/>
    <hyperlink ref="D114" r:id="rId111" display="mailto:b16113@astra.xlri.ac.in"/>
    <hyperlink ref="D115" r:id="rId112" display="mailto:b16114@astra.xlri.ac.in"/>
    <hyperlink ref="D116" r:id="rId113" display="b16115@astra.xlri.ac.in"/>
    <hyperlink ref="D117" r:id="rId114" display="mailto:b16116@astra.xlri.ac.in"/>
    <hyperlink ref="D118" r:id="rId115" display="b16117@astra.xlri.ac.in"/>
    <hyperlink ref="D119" r:id="rId116" display="b16118@astra.xlri.ac.in"/>
    <hyperlink ref="D120" r:id="rId117" display="b16119@astra.xlri.ac.in"/>
    <hyperlink ref="D121" r:id="rId118" display="b16120@astra.xlri.ac.in"/>
    <hyperlink ref="D122" r:id="rId119" display="b16121@astra.xlri.ac.in"/>
    <hyperlink ref="D123" r:id="rId120" display="mailto:b16122@astra.xlri.ac.in"/>
    <hyperlink ref="D124" r:id="rId121" display="mailto:b16123@astra.xlri.ac.in"/>
    <hyperlink ref="D128" r:id="rId122" display="b16128@astra.xlri.ac.in"/>
    <hyperlink ref="D127" r:id="rId123" display="b16125@astra.xlri.ac.in"/>
    <hyperlink ref="D126" r:id="rId124" display="b16127@astra.xlri.ac.in"/>
    <hyperlink ref="D129" r:id="rId125" display="b16129@astra.xlri.ac.in"/>
    <hyperlink ref="D130" r:id="rId126" display="mailto:b16130@astra.xlri.ac.in"/>
    <hyperlink ref="D128:D136" r:id="rId127" display="mailto:b16130@astra.xlri.ac.in"/>
    <hyperlink ref="D131" r:id="rId128" display="b16131@astra.xlri.ac.in"/>
    <hyperlink ref="D132" r:id="rId129" display="b16132@astra.xlri.ac.in"/>
    <hyperlink ref="D133" r:id="rId130" display="b16133@astra.xlri.ac.in"/>
    <hyperlink ref="D134" r:id="rId131" display="b16134@astra.xlri.ac.in"/>
    <hyperlink ref="D135" r:id="rId132" display="b16135@astra.xlri.ac.in"/>
    <hyperlink ref="D136" r:id="rId133" display="b16136@astra.xlri.ac.in"/>
    <hyperlink ref="D137" r:id="rId134" display="b16137@astra.xlri.ac.in"/>
    <hyperlink ref="D138" r:id="rId135" display="b16138@astra.xlri.ac.in"/>
    <hyperlink ref="D139" r:id="rId136" display="b16139@astra.xlri.ac.in"/>
    <hyperlink ref="D140" r:id="rId137" display="mailto:b16140@astra.xlri.ac.in"/>
    <hyperlink ref="D138:D146" r:id="rId138" display="mailto:b16140@astra.xlri.ac.in"/>
    <hyperlink ref="D141" r:id="rId139" display="b16141@astra.xlri.ac.in"/>
    <hyperlink ref="D142" r:id="rId140" display="b16142@astra.xlri.ac.in"/>
    <hyperlink ref="D143" r:id="rId141" display="b16143@astra.xlri.ac.in"/>
    <hyperlink ref="D144" r:id="rId142" display="b16144@astra.xlri.ac.in"/>
    <hyperlink ref="D145" r:id="rId143" display="b16145@astra.xlri.ac.in"/>
    <hyperlink ref="D146" r:id="rId144" display="b16146@astra.xlri.ac.in"/>
    <hyperlink ref="D147" r:id="rId145" display="b16147@astra.xlri.ac.in"/>
    <hyperlink ref="D148" r:id="rId146" display="b16148@astra.xlri.ac.in"/>
    <hyperlink ref="D149" r:id="rId147" display="b16149@astra.xlri.ac.in"/>
    <hyperlink ref="D150" r:id="rId148" display="mailto:b16150@astra.xlri.ac.in"/>
    <hyperlink ref="D148:D156" r:id="rId149" display="mailto:b16150@astra.xlri.ac.in"/>
    <hyperlink ref="D151" r:id="rId150" display="b16151@astra.xlri.ac.in"/>
    <hyperlink ref="D152" r:id="rId151" display="b16152@astra.xlri.ac.in"/>
    <hyperlink ref="D153" r:id="rId152" display="b16153@astra.xlri.ac.in"/>
    <hyperlink ref="D154" r:id="rId153" display="b16154@astra.xlri.ac.in"/>
    <hyperlink ref="D155" r:id="rId154" display="b16155@astra.xlri.ac.in"/>
    <hyperlink ref="D156" r:id="rId155" display="b16156@astra.xlri.ac.in"/>
    <hyperlink ref="D157" r:id="rId156" display="b16157@astra.xlri.ac.in"/>
    <hyperlink ref="D158" r:id="rId157" display="b16158@astra.xlri.ac.in"/>
    <hyperlink ref="D159" r:id="rId158" display="b16159@astra.xlri.ac.in"/>
    <hyperlink ref="D157:D165" r:id="rId159" display="mailto:b16160@astra.xlri.ac.in"/>
    <hyperlink ref="D160" r:id="rId160" display="b16161@astra.xlri.ac.in"/>
    <hyperlink ref="D161" r:id="rId161" display="b16162@astra.xlri.ac.in"/>
    <hyperlink ref="D162" r:id="rId162" display="b16163@astra.xlri.ac.in"/>
    <hyperlink ref="D163" r:id="rId163" display="b16164@astra.xlri.ac.in"/>
    <hyperlink ref="D164" r:id="rId164" display="b16165@astra.xlri.ac.in"/>
    <hyperlink ref="D165" r:id="rId165" display="b16166@astra.xlri.ac.in"/>
    <hyperlink ref="D166" r:id="rId166" display="b16167@astra.xlri.ac.in"/>
    <hyperlink ref="D167" r:id="rId167" display="b16168@astra.xlri.ac.in"/>
    <hyperlink ref="D168" r:id="rId168" display="b16169@astra.xlri.ac.in"/>
    <hyperlink ref="D169" r:id="rId169" display="mailto:b16170@astra.xlri.ac.in"/>
    <hyperlink ref="D167:D175" r:id="rId170" display="mailto:b16170@astra.xlri.ac.in"/>
    <hyperlink ref="D170" r:id="rId171" display="b16171@astra.xlri.ac.in"/>
    <hyperlink ref="D171" r:id="rId172" display="b16172@astra.xlri.ac.in"/>
    <hyperlink ref="D172" r:id="rId173" display="b16173@astra.xlri.ac.in"/>
    <hyperlink ref="D173" r:id="rId174" display="b16174@astra.xlri.ac.in"/>
    <hyperlink ref="D174" r:id="rId175" display="b16175@astra.xlri.ac.in"/>
    <hyperlink ref="D175" r:id="rId176" display="b16176@astra.xlri.ac.in"/>
    <hyperlink ref="D176" r:id="rId177" display="b16177@astra.xlri.ac.in"/>
    <hyperlink ref="D177" r:id="rId178" display="b16178@astra.xlri.ac.in"/>
    <hyperlink ref="D178" r:id="rId179" display="b16179@astra.xlri.ac.in"/>
    <hyperlink ref="D179" r:id="rId180" display="b16180@astra.xlri.ac.in"/>
    <hyperlink ref="D180" r:id="rId181" display="b16181@astra.xlri.ac.in"/>
    <hyperlink ref="D181" r:id="rId182" display="b16182@astra.xlri.ac.in"/>
    <hyperlink ref="D5" r:id="rId183" display="mailto:b16001@astra.xlri.ac.in"/>
  </hyperlinks>
  <printOptions horizontalCentered="1" verticalCentered="1"/>
  <pageMargins left="0.5" right="0.5" top="1" bottom="1" header="0.5" footer="0.5"/>
  <pageSetup paperSize="9" scale="68" fitToHeight="0" orientation="portrait" r:id="rId184"/>
  <headerFooter>
    <oddHeader>&amp;L2016 || XLRI Jamshedpur || BM Term I || Management Accounting I || Grade Sheet</oddHeader>
    <oddFooter>&amp;R(Ram Kumar Kakani)</oddFooter>
  </headerFooter>
  <legacyDrawing r:id="rId1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XLRI-054</dc:creator>
  <cp:lastModifiedBy>Debasis</cp:lastModifiedBy>
  <cp:lastPrinted>2016-09-22T05:35:38Z</cp:lastPrinted>
  <dcterms:created xsi:type="dcterms:W3CDTF">2016-06-16T04:11:31Z</dcterms:created>
  <dcterms:modified xsi:type="dcterms:W3CDTF">2017-09-16T03:54:07Z</dcterms:modified>
</cp:coreProperties>
</file>